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Christian WODLI\Dropbox\JOURNAL\CONTENUS du site\"/>
    </mc:Choice>
  </mc:AlternateContent>
  <xr:revisionPtr revIDLastSave="0" documentId="8_{AC9B00AE-7BB5-452E-95F9-2FBDF36B582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2016" sheetId="4" r:id="rId1"/>
    <sheet name="2017" sheetId="3" r:id="rId2"/>
    <sheet name="2018" sheetId="6" r:id="rId3"/>
    <sheet name="2019" sheetId="5" r:id="rId4"/>
    <sheet name="2020" sheetId="2" r:id="rId5"/>
    <sheet name="2021" sheetId="1" r:id="rId6"/>
  </sheets>
  <definedNames>
    <definedName name="_xlnm._FilterDatabase" localSheetId="2" hidden="1">'2018'!$B$4:$L$402</definedName>
    <definedName name="_xlnm._FilterDatabase" localSheetId="3" hidden="1">'2019'!$A$4:$M$415</definedName>
    <definedName name="_xlnm._FilterDatabase" localSheetId="4" hidden="1">'2020'!$A$4:$O$438</definedName>
    <definedName name="_xlnm._FilterDatabase" localSheetId="5" hidden="1">'2021'!$B$4:$M$436</definedName>
    <definedName name="_xlnm.Print_Titles" localSheetId="0">'2016'!$1:$4</definedName>
    <definedName name="_xlnm.Print_Titles" localSheetId="1">'2017'!$1:$4</definedName>
    <definedName name="_xlnm.Print_Titles" localSheetId="2">'2018'!$1:$4</definedName>
    <definedName name="_xlnm.Print_Titles" localSheetId="3">'2019'!$1:$4</definedName>
    <definedName name="_xlnm.Print_Titles" localSheetId="4">'2020'!$1:$4</definedName>
    <definedName name="_xlnm.Print_Titles" localSheetId="5">'2021'!$1:$4</definedName>
    <definedName name="_xlnm.Print_Area" localSheetId="1">'2017'!$A$1:$K$410</definedName>
    <definedName name="_xlnm.Print_Area" localSheetId="4">'2020'!$A$1:$O$442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4" i="6" l="1"/>
  <c r="H404" i="6"/>
  <c r="G404" i="6"/>
  <c r="F404" i="6"/>
  <c r="E404" i="6"/>
  <c r="D404" i="6"/>
  <c r="C402" i="6"/>
  <c r="J402" i="6" s="1"/>
  <c r="C401" i="6"/>
  <c r="J401" i="6" s="1"/>
  <c r="C400" i="6"/>
  <c r="J400" i="6" s="1"/>
  <c r="C399" i="6"/>
  <c r="J399" i="6" s="1"/>
  <c r="L399" i="6" s="1"/>
  <c r="C398" i="6"/>
  <c r="J398" i="6" s="1"/>
  <c r="C397" i="6"/>
  <c r="J397" i="6" s="1"/>
  <c r="L397" i="6" s="1"/>
  <c r="C396" i="6"/>
  <c r="J396" i="6" s="1"/>
  <c r="C395" i="6"/>
  <c r="J395" i="6" s="1"/>
  <c r="J394" i="6"/>
  <c r="L394" i="6" s="1"/>
  <c r="C394" i="6"/>
  <c r="C393" i="6"/>
  <c r="J393" i="6" s="1"/>
  <c r="J392" i="6"/>
  <c r="C392" i="6"/>
  <c r="J391" i="6"/>
  <c r="C391" i="6"/>
  <c r="C390" i="6"/>
  <c r="J390" i="6" s="1"/>
  <c r="L390" i="6" s="1"/>
  <c r="C389" i="6"/>
  <c r="J389" i="6" s="1"/>
  <c r="C388" i="6"/>
  <c r="J388" i="6" s="1"/>
  <c r="L388" i="6" s="1"/>
  <c r="C387" i="6"/>
  <c r="J387" i="6" s="1"/>
  <c r="C386" i="6"/>
  <c r="J386" i="6" s="1"/>
  <c r="J385" i="6"/>
  <c r="C385" i="6"/>
  <c r="C384" i="6"/>
  <c r="J384" i="6" s="1"/>
  <c r="L384" i="6" s="1"/>
  <c r="C383" i="6"/>
  <c r="J383" i="6" s="1"/>
  <c r="J382" i="6"/>
  <c r="L382" i="6" s="1"/>
  <c r="C382" i="6"/>
  <c r="J381" i="6"/>
  <c r="C381" i="6"/>
  <c r="C380" i="6"/>
  <c r="J380" i="6" s="1"/>
  <c r="C379" i="6"/>
  <c r="J379" i="6" s="1"/>
  <c r="L379" i="6" s="1"/>
  <c r="J378" i="6"/>
  <c r="L378" i="6" s="1"/>
  <c r="C378" i="6"/>
  <c r="C377" i="6"/>
  <c r="J377" i="6" s="1"/>
  <c r="J376" i="6"/>
  <c r="C376" i="6"/>
  <c r="C375" i="6"/>
  <c r="J375" i="6" s="1"/>
  <c r="C374" i="6"/>
  <c r="J374" i="6" s="1"/>
  <c r="C373" i="6"/>
  <c r="J373" i="6" s="1"/>
  <c r="C372" i="6"/>
  <c r="J372" i="6" s="1"/>
  <c r="L372" i="6" s="1"/>
  <c r="C371" i="6"/>
  <c r="J371" i="6" s="1"/>
  <c r="C370" i="6"/>
  <c r="J370" i="6" s="1"/>
  <c r="C369" i="6"/>
  <c r="J369" i="6" s="1"/>
  <c r="C368" i="6"/>
  <c r="J368" i="6" s="1"/>
  <c r="C367" i="6"/>
  <c r="J367" i="6" s="1"/>
  <c r="C366" i="6"/>
  <c r="J366" i="6" s="1"/>
  <c r="L366" i="6" s="1"/>
  <c r="J365" i="6"/>
  <c r="C365" i="6"/>
  <c r="C364" i="6"/>
  <c r="J364" i="6" s="1"/>
  <c r="C363" i="6"/>
  <c r="J363" i="6" s="1"/>
  <c r="C362" i="6"/>
  <c r="J362" i="6" s="1"/>
  <c r="L362" i="6" s="1"/>
  <c r="C361" i="6"/>
  <c r="J361" i="6" s="1"/>
  <c r="C360" i="6"/>
  <c r="J360" i="6" s="1"/>
  <c r="L360" i="6" s="1"/>
  <c r="C359" i="6"/>
  <c r="J359" i="6" s="1"/>
  <c r="L359" i="6" s="1"/>
  <c r="C358" i="6"/>
  <c r="J358" i="6" s="1"/>
  <c r="C357" i="6"/>
  <c r="J357" i="6" s="1"/>
  <c r="C356" i="6"/>
  <c r="J356" i="6" s="1"/>
  <c r="L356" i="6" s="1"/>
  <c r="C355" i="6"/>
  <c r="J355" i="6" s="1"/>
  <c r="L355" i="6" s="1"/>
  <c r="J354" i="6"/>
  <c r="L354" i="6" s="1"/>
  <c r="C354" i="6"/>
  <c r="C353" i="6"/>
  <c r="J353" i="6" s="1"/>
  <c r="L353" i="6" s="1"/>
  <c r="C352" i="6"/>
  <c r="J352" i="6" s="1"/>
  <c r="L352" i="6" s="1"/>
  <c r="C351" i="6"/>
  <c r="J351" i="6" s="1"/>
  <c r="L351" i="6" s="1"/>
  <c r="C350" i="6"/>
  <c r="J350" i="6" s="1"/>
  <c r="L350" i="6" s="1"/>
  <c r="C349" i="6"/>
  <c r="J349" i="6" s="1"/>
  <c r="C348" i="6"/>
  <c r="J348" i="6" s="1"/>
  <c r="L348" i="6" s="1"/>
  <c r="C347" i="6"/>
  <c r="J347" i="6" s="1"/>
  <c r="L347" i="6" s="1"/>
  <c r="C346" i="6"/>
  <c r="J346" i="6" s="1"/>
  <c r="L346" i="6" s="1"/>
  <c r="C345" i="6"/>
  <c r="J345" i="6" s="1"/>
  <c r="C344" i="6"/>
  <c r="J344" i="6" s="1"/>
  <c r="C343" i="6"/>
  <c r="J343" i="6" s="1"/>
  <c r="C342" i="6"/>
  <c r="J342" i="6" s="1"/>
  <c r="C341" i="6"/>
  <c r="J341" i="6" s="1"/>
  <c r="L341" i="6" s="1"/>
  <c r="C340" i="6"/>
  <c r="J340" i="6" s="1"/>
  <c r="C339" i="6"/>
  <c r="J339" i="6" s="1"/>
  <c r="C338" i="6"/>
  <c r="J338" i="6" s="1"/>
  <c r="J337" i="6"/>
  <c r="C337" i="6"/>
  <c r="J336" i="6"/>
  <c r="C336" i="6"/>
  <c r="L335" i="6"/>
  <c r="C335" i="6"/>
  <c r="J335" i="6" s="1"/>
  <c r="J334" i="6"/>
  <c r="L334" i="6" s="1"/>
  <c r="C334" i="6"/>
  <c r="C333" i="6"/>
  <c r="J333" i="6" s="1"/>
  <c r="C332" i="6"/>
  <c r="J332" i="6" s="1"/>
  <c r="L332" i="6" s="1"/>
  <c r="C331" i="6"/>
  <c r="J331" i="6" s="1"/>
  <c r="C330" i="6"/>
  <c r="J330" i="6" s="1"/>
  <c r="C329" i="6"/>
  <c r="J329" i="6" s="1"/>
  <c r="C328" i="6"/>
  <c r="J328" i="6" s="1"/>
  <c r="L328" i="6" s="1"/>
  <c r="C327" i="6"/>
  <c r="J327" i="6" s="1"/>
  <c r="L327" i="6" s="1"/>
  <c r="C326" i="6"/>
  <c r="J326" i="6" s="1"/>
  <c r="L326" i="6" s="1"/>
  <c r="C325" i="6"/>
  <c r="J325" i="6" s="1"/>
  <c r="C324" i="6"/>
  <c r="J324" i="6" s="1"/>
  <c r="C323" i="6"/>
  <c r="J323" i="6" s="1"/>
  <c r="L323" i="6" s="1"/>
  <c r="C322" i="6"/>
  <c r="J322" i="6" s="1"/>
  <c r="L322" i="6" s="1"/>
  <c r="C321" i="6"/>
  <c r="J321" i="6" s="1"/>
  <c r="L321" i="6" s="1"/>
  <c r="C320" i="6"/>
  <c r="J320" i="6" s="1"/>
  <c r="C319" i="6"/>
  <c r="J319" i="6" s="1"/>
  <c r="C318" i="6"/>
  <c r="J318" i="6" s="1"/>
  <c r="L318" i="6" s="1"/>
  <c r="C317" i="6"/>
  <c r="J317" i="6" s="1"/>
  <c r="L317" i="6" s="1"/>
  <c r="C316" i="6"/>
  <c r="J316" i="6" s="1"/>
  <c r="L316" i="6" s="1"/>
  <c r="C315" i="6"/>
  <c r="J315" i="6" s="1"/>
  <c r="C314" i="6"/>
  <c r="J314" i="6" s="1"/>
  <c r="L314" i="6" s="1"/>
  <c r="J313" i="6"/>
  <c r="L313" i="6" s="1"/>
  <c r="C313" i="6"/>
  <c r="C312" i="6"/>
  <c r="J312" i="6" s="1"/>
  <c r="L312" i="6" s="1"/>
  <c r="C311" i="6"/>
  <c r="J311" i="6" s="1"/>
  <c r="L311" i="6" s="1"/>
  <c r="J310" i="6"/>
  <c r="C310" i="6"/>
  <c r="L309" i="6"/>
  <c r="C309" i="6"/>
  <c r="J309" i="6" s="1"/>
  <c r="C308" i="6"/>
  <c r="J308" i="6" s="1"/>
  <c r="L308" i="6" s="1"/>
  <c r="C307" i="6"/>
  <c r="J307" i="6" s="1"/>
  <c r="L307" i="6" s="1"/>
  <c r="J306" i="6"/>
  <c r="L306" i="6" s="1"/>
  <c r="C306" i="6"/>
  <c r="J305" i="6"/>
  <c r="C305" i="6"/>
  <c r="C304" i="6"/>
  <c r="J304" i="6" s="1"/>
  <c r="L304" i="6" s="1"/>
  <c r="C303" i="6"/>
  <c r="J303" i="6" s="1"/>
  <c r="C302" i="6"/>
  <c r="J302" i="6" s="1"/>
  <c r="L302" i="6" s="1"/>
  <c r="C301" i="6"/>
  <c r="J301" i="6" s="1"/>
  <c r="L301" i="6" s="1"/>
  <c r="J300" i="6"/>
  <c r="L300" i="6" s="1"/>
  <c r="C300" i="6"/>
  <c r="J299" i="6"/>
  <c r="C299" i="6"/>
  <c r="C298" i="6"/>
  <c r="J298" i="6" s="1"/>
  <c r="L298" i="6" s="1"/>
  <c r="J297" i="6"/>
  <c r="L297" i="6" s="1"/>
  <c r="C297" i="6"/>
  <c r="C296" i="6"/>
  <c r="J296" i="6" s="1"/>
  <c r="L296" i="6" s="1"/>
  <c r="C295" i="6"/>
  <c r="J295" i="6" s="1"/>
  <c r="L295" i="6" s="1"/>
  <c r="C294" i="6"/>
  <c r="J294" i="6" s="1"/>
  <c r="L293" i="6"/>
  <c r="C293" i="6"/>
  <c r="J293" i="6" s="1"/>
  <c r="C292" i="6"/>
  <c r="J292" i="6" s="1"/>
  <c r="L292" i="6" s="1"/>
  <c r="C291" i="6"/>
  <c r="J291" i="6" s="1"/>
  <c r="L291" i="6" s="1"/>
  <c r="C290" i="6"/>
  <c r="J290" i="6" s="1"/>
  <c r="L290" i="6" s="1"/>
  <c r="C289" i="6"/>
  <c r="J289" i="6" s="1"/>
  <c r="L289" i="6" s="1"/>
  <c r="C288" i="6"/>
  <c r="J288" i="6" s="1"/>
  <c r="L288" i="6" s="1"/>
  <c r="C287" i="6"/>
  <c r="J287" i="6" s="1"/>
  <c r="L287" i="6" s="1"/>
  <c r="C286" i="6"/>
  <c r="J286" i="6" s="1"/>
  <c r="C285" i="6"/>
  <c r="J285" i="6" s="1"/>
  <c r="C284" i="6"/>
  <c r="J284" i="6" s="1"/>
  <c r="C283" i="6"/>
  <c r="J283" i="6" s="1"/>
  <c r="L283" i="6" s="1"/>
  <c r="C282" i="6"/>
  <c r="J282" i="6" s="1"/>
  <c r="L282" i="6" s="1"/>
  <c r="C281" i="6"/>
  <c r="J281" i="6" s="1"/>
  <c r="C280" i="6"/>
  <c r="J280" i="6" s="1"/>
  <c r="C279" i="6"/>
  <c r="J279" i="6" s="1"/>
  <c r="L279" i="6" s="1"/>
  <c r="C278" i="6"/>
  <c r="J278" i="6" s="1"/>
  <c r="L278" i="6" s="1"/>
  <c r="J277" i="6"/>
  <c r="L277" i="6" s="1"/>
  <c r="C277" i="6"/>
  <c r="C276" i="6"/>
  <c r="J276" i="6" s="1"/>
  <c r="C275" i="6"/>
  <c r="J275" i="6" s="1"/>
  <c r="C274" i="6"/>
  <c r="J274" i="6" s="1"/>
  <c r="L274" i="6" s="1"/>
  <c r="C273" i="6"/>
  <c r="J273" i="6" s="1"/>
  <c r="C272" i="6"/>
  <c r="J272" i="6" s="1"/>
  <c r="C271" i="6"/>
  <c r="J271" i="6" s="1"/>
  <c r="J270" i="6"/>
  <c r="L270" i="6" s="1"/>
  <c r="C270" i="6"/>
  <c r="C269" i="6"/>
  <c r="J269" i="6" s="1"/>
  <c r="J268" i="6"/>
  <c r="C268" i="6"/>
  <c r="J267" i="6"/>
  <c r="C267" i="6"/>
  <c r="C266" i="6"/>
  <c r="J266" i="6" s="1"/>
  <c r="C265" i="6"/>
  <c r="J265" i="6" s="1"/>
  <c r="C264" i="6"/>
  <c r="J264" i="6" s="1"/>
  <c r="L264" i="6" s="1"/>
  <c r="C263" i="6"/>
  <c r="J263" i="6" s="1"/>
  <c r="C262" i="6"/>
  <c r="J262" i="6" s="1"/>
  <c r="L262" i="6" s="1"/>
  <c r="C261" i="6"/>
  <c r="J261" i="6" s="1"/>
  <c r="L261" i="6" s="1"/>
  <c r="C260" i="6"/>
  <c r="J260" i="6" s="1"/>
  <c r="L260" i="6" s="1"/>
  <c r="C259" i="6"/>
  <c r="J259" i="6" s="1"/>
  <c r="C258" i="6"/>
  <c r="J258" i="6" s="1"/>
  <c r="L258" i="6" s="1"/>
  <c r="C257" i="6"/>
  <c r="J257" i="6" s="1"/>
  <c r="C256" i="6"/>
  <c r="J256" i="6" s="1"/>
  <c r="C255" i="6"/>
  <c r="J255" i="6" s="1"/>
  <c r="C254" i="6"/>
  <c r="J254" i="6" s="1"/>
  <c r="L254" i="6" s="1"/>
  <c r="C253" i="6"/>
  <c r="J253" i="6" s="1"/>
  <c r="L253" i="6" s="1"/>
  <c r="C252" i="6"/>
  <c r="J252" i="6" s="1"/>
  <c r="L252" i="6" s="1"/>
  <c r="C251" i="6"/>
  <c r="J251" i="6" s="1"/>
  <c r="L251" i="6" s="1"/>
  <c r="C250" i="6"/>
  <c r="J250" i="6" s="1"/>
  <c r="L250" i="6" s="1"/>
  <c r="C249" i="6"/>
  <c r="J249" i="6" s="1"/>
  <c r="L249" i="6" s="1"/>
  <c r="C248" i="6"/>
  <c r="J248" i="6" s="1"/>
  <c r="C247" i="6"/>
  <c r="J247" i="6" s="1"/>
  <c r="L247" i="6" s="1"/>
  <c r="C246" i="6"/>
  <c r="J246" i="6" s="1"/>
  <c r="C245" i="6"/>
  <c r="J245" i="6" s="1"/>
  <c r="L245" i="6" s="1"/>
  <c r="C244" i="6"/>
  <c r="J244" i="6" s="1"/>
  <c r="J243" i="6"/>
  <c r="L243" i="6" s="1"/>
  <c r="C243" i="6"/>
  <c r="C242" i="6"/>
  <c r="J242" i="6" s="1"/>
  <c r="L242" i="6" s="1"/>
  <c r="C241" i="6"/>
  <c r="J241" i="6" s="1"/>
  <c r="L241" i="6" s="1"/>
  <c r="C240" i="6"/>
  <c r="J240" i="6" s="1"/>
  <c r="L240" i="6" s="1"/>
  <c r="C239" i="6"/>
  <c r="J239" i="6" s="1"/>
  <c r="L239" i="6" s="1"/>
  <c r="C238" i="6"/>
  <c r="J238" i="6" s="1"/>
  <c r="L238" i="6" s="1"/>
  <c r="J237" i="6"/>
  <c r="L237" i="6" s="1"/>
  <c r="C237" i="6"/>
  <c r="L236" i="6"/>
  <c r="C236" i="6"/>
  <c r="J236" i="6" s="1"/>
  <c r="C235" i="6"/>
  <c r="J235" i="6" s="1"/>
  <c r="L235" i="6" s="1"/>
  <c r="C234" i="6"/>
  <c r="J234" i="6" s="1"/>
  <c r="L234" i="6" s="1"/>
  <c r="J233" i="6"/>
  <c r="L233" i="6" s="1"/>
  <c r="C233" i="6"/>
  <c r="J232" i="6"/>
  <c r="C232" i="6"/>
  <c r="C231" i="6"/>
  <c r="J231" i="6" s="1"/>
  <c r="L231" i="6" s="1"/>
  <c r="C230" i="6"/>
  <c r="J230" i="6" s="1"/>
  <c r="C229" i="6"/>
  <c r="J229" i="6" s="1"/>
  <c r="C228" i="6"/>
  <c r="J228" i="6" s="1"/>
  <c r="L228" i="6" s="1"/>
  <c r="C227" i="6"/>
  <c r="J227" i="6" s="1"/>
  <c r="L227" i="6" s="1"/>
  <c r="C226" i="6"/>
  <c r="J226" i="6" s="1"/>
  <c r="J225" i="6"/>
  <c r="L225" i="6" s="1"/>
  <c r="C225" i="6"/>
  <c r="C224" i="6"/>
  <c r="J224" i="6" s="1"/>
  <c r="L224" i="6" s="1"/>
  <c r="C223" i="6"/>
  <c r="J223" i="6" s="1"/>
  <c r="C222" i="6"/>
  <c r="J222" i="6" s="1"/>
  <c r="L222" i="6" s="1"/>
  <c r="C221" i="6"/>
  <c r="J221" i="6" s="1"/>
  <c r="L221" i="6" s="1"/>
  <c r="C220" i="6"/>
  <c r="J220" i="6" s="1"/>
  <c r="C219" i="6"/>
  <c r="J219" i="6" s="1"/>
  <c r="C218" i="6"/>
  <c r="J218" i="6" s="1"/>
  <c r="C217" i="6"/>
  <c r="J217" i="6" s="1"/>
  <c r="L217" i="6" s="1"/>
  <c r="C216" i="6"/>
  <c r="J216" i="6" s="1"/>
  <c r="L216" i="6" s="1"/>
  <c r="J215" i="6"/>
  <c r="L215" i="6" s="1"/>
  <c r="C215" i="6"/>
  <c r="C214" i="6"/>
  <c r="J214" i="6" s="1"/>
  <c r="L214" i="6" s="1"/>
  <c r="C213" i="6"/>
  <c r="J213" i="6" s="1"/>
  <c r="J212" i="6"/>
  <c r="L212" i="6" s="1"/>
  <c r="C212" i="6"/>
  <c r="C211" i="6"/>
  <c r="J211" i="6" s="1"/>
  <c r="L211" i="6" s="1"/>
  <c r="C210" i="6"/>
  <c r="J210" i="6" s="1"/>
  <c r="L210" i="6" s="1"/>
  <c r="C209" i="6"/>
  <c r="J209" i="6" s="1"/>
  <c r="L209" i="6" s="1"/>
  <c r="J208" i="6"/>
  <c r="L208" i="6" s="1"/>
  <c r="C208" i="6"/>
  <c r="C207" i="6"/>
  <c r="J207" i="6" s="1"/>
  <c r="L207" i="6" s="1"/>
  <c r="J206" i="6"/>
  <c r="L206" i="6" s="1"/>
  <c r="C206" i="6"/>
  <c r="J205" i="6"/>
  <c r="C205" i="6"/>
  <c r="C204" i="6"/>
  <c r="J204" i="6" s="1"/>
  <c r="L204" i="6" s="1"/>
  <c r="C203" i="6"/>
  <c r="J203" i="6" s="1"/>
  <c r="L203" i="6" s="1"/>
  <c r="C202" i="6"/>
  <c r="J202" i="6" s="1"/>
  <c r="L202" i="6" s="1"/>
  <c r="C201" i="6"/>
  <c r="J201" i="6" s="1"/>
  <c r="L201" i="6" s="1"/>
  <c r="C200" i="6"/>
  <c r="J200" i="6" s="1"/>
  <c r="J199" i="6"/>
  <c r="C199" i="6"/>
  <c r="C198" i="6"/>
  <c r="J198" i="6" s="1"/>
  <c r="L198" i="6" s="1"/>
  <c r="C197" i="6"/>
  <c r="J197" i="6" s="1"/>
  <c r="L197" i="6" s="1"/>
  <c r="C196" i="6"/>
  <c r="J196" i="6" s="1"/>
  <c r="C195" i="6"/>
  <c r="J195" i="6" s="1"/>
  <c r="L195" i="6" s="1"/>
  <c r="C194" i="6"/>
  <c r="J194" i="6" s="1"/>
  <c r="C193" i="6"/>
  <c r="J193" i="6" s="1"/>
  <c r="C192" i="6"/>
  <c r="J192" i="6" s="1"/>
  <c r="C191" i="6"/>
  <c r="J191" i="6" s="1"/>
  <c r="L191" i="6" s="1"/>
  <c r="C190" i="6"/>
  <c r="J190" i="6" s="1"/>
  <c r="L190" i="6" s="1"/>
  <c r="J189" i="6"/>
  <c r="L189" i="6" s="1"/>
  <c r="C189" i="6"/>
  <c r="C188" i="6"/>
  <c r="J188" i="6" s="1"/>
  <c r="C187" i="6"/>
  <c r="J187" i="6" s="1"/>
  <c r="L187" i="6" s="1"/>
  <c r="J186" i="6"/>
  <c r="L186" i="6" s="1"/>
  <c r="C186" i="6"/>
  <c r="J185" i="6"/>
  <c r="L185" i="6" s="1"/>
  <c r="C185" i="6"/>
  <c r="C184" i="6"/>
  <c r="J184" i="6" s="1"/>
  <c r="L184" i="6" s="1"/>
  <c r="C183" i="6"/>
  <c r="J183" i="6" s="1"/>
  <c r="L183" i="6" s="1"/>
  <c r="J182" i="6"/>
  <c r="L182" i="6" s="1"/>
  <c r="C182" i="6"/>
  <c r="J181" i="6"/>
  <c r="L181" i="6" s="1"/>
  <c r="C181" i="6"/>
  <c r="C180" i="6"/>
  <c r="J180" i="6" s="1"/>
  <c r="L180" i="6" s="1"/>
  <c r="C179" i="6"/>
  <c r="J179" i="6" s="1"/>
  <c r="L179" i="6" s="1"/>
  <c r="C178" i="6"/>
  <c r="J178" i="6" s="1"/>
  <c r="C177" i="6"/>
  <c r="J177" i="6" s="1"/>
  <c r="L177" i="6" s="1"/>
  <c r="C176" i="6"/>
  <c r="J176" i="6" s="1"/>
  <c r="L176" i="6" s="1"/>
  <c r="C175" i="6"/>
  <c r="J175" i="6" s="1"/>
  <c r="C174" i="6"/>
  <c r="J174" i="6" s="1"/>
  <c r="L174" i="6" s="1"/>
  <c r="J173" i="6"/>
  <c r="C173" i="6"/>
  <c r="C172" i="6"/>
  <c r="J172" i="6" s="1"/>
  <c r="L172" i="6" s="1"/>
  <c r="C171" i="6"/>
  <c r="J171" i="6" s="1"/>
  <c r="L171" i="6" s="1"/>
  <c r="J170" i="6"/>
  <c r="C170" i="6"/>
  <c r="J169" i="6"/>
  <c r="L169" i="6" s="1"/>
  <c r="C169" i="6"/>
  <c r="C168" i="6"/>
  <c r="J168" i="6" s="1"/>
  <c r="L168" i="6" s="1"/>
  <c r="C167" i="6"/>
  <c r="J167" i="6" s="1"/>
  <c r="L167" i="6" s="1"/>
  <c r="J166" i="6"/>
  <c r="L166" i="6" s="1"/>
  <c r="C166" i="6"/>
  <c r="C165" i="6"/>
  <c r="J165" i="6" s="1"/>
  <c r="C164" i="6"/>
  <c r="J164" i="6" s="1"/>
  <c r="L164" i="6" s="1"/>
  <c r="C163" i="6"/>
  <c r="J163" i="6" s="1"/>
  <c r="L163" i="6" s="1"/>
  <c r="J162" i="6"/>
  <c r="L162" i="6" s="1"/>
  <c r="C162" i="6"/>
  <c r="C161" i="6"/>
  <c r="J161" i="6" s="1"/>
  <c r="J160" i="6"/>
  <c r="L160" i="6" s="1"/>
  <c r="C160" i="6"/>
  <c r="C159" i="6"/>
  <c r="J159" i="6" s="1"/>
  <c r="L159" i="6" s="1"/>
  <c r="C158" i="6"/>
  <c r="J158" i="6" s="1"/>
  <c r="L158" i="6" s="1"/>
  <c r="C157" i="6"/>
  <c r="J157" i="6" s="1"/>
  <c r="L157" i="6" s="1"/>
  <c r="J156" i="6"/>
  <c r="L156" i="6" s="1"/>
  <c r="C156" i="6"/>
  <c r="J155" i="6"/>
  <c r="L155" i="6" s="1"/>
  <c r="C155" i="6"/>
  <c r="C154" i="6"/>
  <c r="J154" i="6" s="1"/>
  <c r="L154" i="6" s="1"/>
  <c r="C153" i="6"/>
  <c r="J153" i="6" s="1"/>
  <c r="L153" i="6" s="1"/>
  <c r="J152" i="6"/>
  <c r="L152" i="6" s="1"/>
  <c r="C152" i="6"/>
  <c r="J151" i="6"/>
  <c r="L151" i="6" s="1"/>
  <c r="C151" i="6"/>
  <c r="C150" i="6"/>
  <c r="J150" i="6" s="1"/>
  <c r="L150" i="6" s="1"/>
  <c r="C149" i="6"/>
  <c r="J149" i="6" s="1"/>
  <c r="L149" i="6" s="1"/>
  <c r="J148" i="6"/>
  <c r="L148" i="6" s="1"/>
  <c r="C148" i="6"/>
  <c r="C147" i="6"/>
  <c r="J147" i="6" s="1"/>
  <c r="C146" i="6"/>
  <c r="J146" i="6" s="1"/>
  <c r="L146" i="6" s="1"/>
  <c r="J145" i="6"/>
  <c r="C145" i="6"/>
  <c r="C144" i="6"/>
  <c r="J144" i="6" s="1"/>
  <c r="C143" i="6"/>
  <c r="J143" i="6" s="1"/>
  <c r="L143" i="6" s="1"/>
  <c r="C142" i="6"/>
  <c r="J142" i="6" s="1"/>
  <c r="L142" i="6" s="1"/>
  <c r="C141" i="6"/>
  <c r="J141" i="6" s="1"/>
  <c r="L141" i="6" s="1"/>
  <c r="C140" i="6"/>
  <c r="J140" i="6" s="1"/>
  <c r="C139" i="6"/>
  <c r="J139" i="6" s="1"/>
  <c r="L139" i="6" s="1"/>
  <c r="C138" i="6"/>
  <c r="J138" i="6" s="1"/>
  <c r="J137" i="6"/>
  <c r="C137" i="6"/>
  <c r="C136" i="6"/>
  <c r="J136" i="6" s="1"/>
  <c r="C135" i="6"/>
  <c r="J135" i="6" s="1"/>
  <c r="C134" i="6"/>
  <c r="J134" i="6" s="1"/>
  <c r="L134" i="6" s="1"/>
  <c r="C133" i="6"/>
  <c r="J133" i="6" s="1"/>
  <c r="L133" i="6" s="1"/>
  <c r="C132" i="6"/>
  <c r="J132" i="6" s="1"/>
  <c r="L132" i="6" s="1"/>
  <c r="J131" i="6"/>
  <c r="L131" i="6" s="1"/>
  <c r="C131" i="6"/>
  <c r="C130" i="6"/>
  <c r="J130" i="6" s="1"/>
  <c r="J129" i="6"/>
  <c r="L129" i="6" s="1"/>
  <c r="C129" i="6"/>
  <c r="J128" i="6"/>
  <c r="L128" i="6" s="1"/>
  <c r="C128" i="6"/>
  <c r="C127" i="6"/>
  <c r="J127" i="6" s="1"/>
  <c r="L127" i="6" s="1"/>
  <c r="C126" i="6"/>
  <c r="J126" i="6" s="1"/>
  <c r="L126" i="6" s="1"/>
  <c r="C125" i="6"/>
  <c r="J125" i="6" s="1"/>
  <c r="C124" i="6"/>
  <c r="J124" i="6" s="1"/>
  <c r="L124" i="6" s="1"/>
  <c r="J123" i="6"/>
  <c r="C123" i="6"/>
  <c r="J122" i="6"/>
  <c r="L122" i="6" s="1"/>
  <c r="C122" i="6"/>
  <c r="C121" i="6"/>
  <c r="J121" i="6" s="1"/>
  <c r="L121" i="6" s="1"/>
  <c r="C120" i="6"/>
  <c r="J120" i="6" s="1"/>
  <c r="J119" i="6"/>
  <c r="L119" i="6" s="1"/>
  <c r="C119" i="6"/>
  <c r="C118" i="6"/>
  <c r="J118" i="6" s="1"/>
  <c r="L117" i="6"/>
  <c r="J117" i="6"/>
  <c r="C117" i="6"/>
  <c r="C116" i="6"/>
  <c r="J116" i="6" s="1"/>
  <c r="J115" i="6"/>
  <c r="C115" i="6"/>
  <c r="C114" i="6"/>
  <c r="J114" i="6" s="1"/>
  <c r="C113" i="6"/>
  <c r="J113" i="6" s="1"/>
  <c r="L113" i="6" s="1"/>
  <c r="L112" i="6"/>
  <c r="J112" i="6"/>
  <c r="C112" i="6"/>
  <c r="C111" i="6"/>
  <c r="J111" i="6" s="1"/>
  <c r="C110" i="6"/>
  <c r="J110" i="6" s="1"/>
  <c r="L110" i="6" s="1"/>
  <c r="C109" i="6"/>
  <c r="J109" i="6" s="1"/>
  <c r="L109" i="6" s="1"/>
  <c r="J108" i="6"/>
  <c r="L108" i="6" s="1"/>
  <c r="C108" i="6"/>
  <c r="C107" i="6"/>
  <c r="J107" i="6" s="1"/>
  <c r="L107" i="6" s="1"/>
  <c r="C106" i="6"/>
  <c r="J106" i="6" s="1"/>
  <c r="C105" i="6"/>
  <c r="J105" i="6" s="1"/>
  <c r="L105" i="6" s="1"/>
  <c r="C104" i="6"/>
  <c r="J104" i="6" s="1"/>
  <c r="L104" i="6" s="1"/>
  <c r="C103" i="6"/>
  <c r="J103" i="6" s="1"/>
  <c r="L103" i="6" s="1"/>
  <c r="J102" i="6"/>
  <c r="C102" i="6"/>
  <c r="C101" i="6"/>
  <c r="J101" i="6" s="1"/>
  <c r="L101" i="6" s="1"/>
  <c r="C100" i="6"/>
  <c r="J100" i="6" s="1"/>
  <c r="C99" i="6"/>
  <c r="J99" i="6" s="1"/>
  <c r="L99" i="6" s="1"/>
  <c r="C98" i="6"/>
  <c r="J98" i="6" s="1"/>
  <c r="L98" i="6" s="1"/>
  <c r="J97" i="6"/>
  <c r="C97" i="6"/>
  <c r="C96" i="6"/>
  <c r="J96" i="6" s="1"/>
  <c r="L96" i="6" s="1"/>
  <c r="C95" i="6"/>
  <c r="J95" i="6" s="1"/>
  <c r="L95" i="6" s="1"/>
  <c r="C94" i="6"/>
  <c r="J94" i="6" s="1"/>
  <c r="L94" i="6" s="1"/>
  <c r="J93" i="6"/>
  <c r="L93" i="6" s="1"/>
  <c r="C93" i="6"/>
  <c r="C92" i="6"/>
  <c r="J92" i="6" s="1"/>
  <c r="C91" i="6"/>
  <c r="J91" i="6" s="1"/>
  <c r="L91" i="6" s="1"/>
  <c r="J90" i="6"/>
  <c r="L90" i="6" s="1"/>
  <c r="C90" i="6"/>
  <c r="C89" i="6"/>
  <c r="J89" i="6" s="1"/>
  <c r="C88" i="6"/>
  <c r="J88" i="6" s="1"/>
  <c r="L88" i="6" s="1"/>
  <c r="C87" i="6"/>
  <c r="J87" i="6" s="1"/>
  <c r="L87" i="6" s="1"/>
  <c r="C86" i="6"/>
  <c r="J86" i="6" s="1"/>
  <c r="C85" i="6"/>
  <c r="J85" i="6" s="1"/>
  <c r="L85" i="6" s="1"/>
  <c r="C84" i="6"/>
  <c r="J84" i="6" s="1"/>
  <c r="L84" i="6" s="1"/>
  <c r="C83" i="6"/>
  <c r="J83" i="6" s="1"/>
  <c r="C82" i="6"/>
  <c r="J82" i="6" s="1"/>
  <c r="C81" i="6"/>
  <c r="J81" i="6" s="1"/>
  <c r="C80" i="6"/>
  <c r="J80" i="6" s="1"/>
  <c r="L80" i="6" s="1"/>
  <c r="J79" i="6"/>
  <c r="L79" i="6" s="1"/>
  <c r="C79" i="6"/>
  <c r="J78" i="6"/>
  <c r="L78" i="6" s="1"/>
  <c r="C78" i="6"/>
  <c r="C77" i="6"/>
  <c r="J77" i="6" s="1"/>
  <c r="L77" i="6" s="1"/>
  <c r="J76" i="6"/>
  <c r="C76" i="6"/>
  <c r="C75" i="6"/>
  <c r="J75" i="6" s="1"/>
  <c r="C74" i="6"/>
  <c r="J74" i="6" s="1"/>
  <c r="L74" i="6" s="1"/>
  <c r="L73" i="6"/>
  <c r="J73" i="6"/>
  <c r="C73" i="6"/>
  <c r="C72" i="6"/>
  <c r="J72" i="6" s="1"/>
  <c r="L72" i="6" s="1"/>
  <c r="C71" i="6"/>
  <c r="J71" i="6" s="1"/>
  <c r="L71" i="6" s="1"/>
  <c r="C70" i="6"/>
  <c r="J70" i="6" s="1"/>
  <c r="L70" i="6" s="1"/>
  <c r="J69" i="6"/>
  <c r="C69" i="6"/>
  <c r="C68" i="6"/>
  <c r="J68" i="6" s="1"/>
  <c r="L68" i="6" s="1"/>
  <c r="C67" i="6"/>
  <c r="J67" i="6" s="1"/>
  <c r="J66" i="6"/>
  <c r="L66" i="6" s="1"/>
  <c r="C66" i="6"/>
  <c r="C65" i="6"/>
  <c r="J65" i="6" s="1"/>
  <c r="L65" i="6" s="1"/>
  <c r="C64" i="6"/>
  <c r="J64" i="6" s="1"/>
  <c r="C63" i="6"/>
  <c r="J63" i="6" s="1"/>
  <c r="C62" i="6"/>
  <c r="J62" i="6" s="1"/>
  <c r="C61" i="6"/>
  <c r="J61" i="6" s="1"/>
  <c r="C60" i="6"/>
  <c r="J60" i="6" s="1"/>
  <c r="L60" i="6" s="1"/>
  <c r="C59" i="6"/>
  <c r="J59" i="6" s="1"/>
  <c r="C58" i="6"/>
  <c r="J58" i="6" s="1"/>
  <c r="C57" i="6"/>
  <c r="J57" i="6" s="1"/>
  <c r="L57" i="6" s="1"/>
  <c r="J56" i="6"/>
  <c r="L56" i="6" s="1"/>
  <c r="C56" i="6"/>
  <c r="C55" i="6"/>
  <c r="J55" i="6" s="1"/>
  <c r="C54" i="6"/>
  <c r="J54" i="6" s="1"/>
  <c r="C53" i="6"/>
  <c r="J53" i="6" s="1"/>
  <c r="C52" i="6"/>
  <c r="J52" i="6" s="1"/>
  <c r="C51" i="6"/>
  <c r="J51" i="6" s="1"/>
  <c r="J50" i="6"/>
  <c r="C50" i="6"/>
  <c r="C49" i="6"/>
  <c r="J49" i="6" s="1"/>
  <c r="J48" i="6"/>
  <c r="C48" i="6"/>
  <c r="C47" i="6"/>
  <c r="J47" i="6" s="1"/>
  <c r="L47" i="6" s="1"/>
  <c r="C46" i="6"/>
  <c r="J46" i="6" s="1"/>
  <c r="C45" i="6"/>
  <c r="J45" i="6" s="1"/>
  <c r="J44" i="6"/>
  <c r="C44" i="6"/>
  <c r="J43" i="6"/>
  <c r="L43" i="6" s="1"/>
  <c r="C43" i="6"/>
  <c r="C42" i="6"/>
  <c r="J42" i="6" s="1"/>
  <c r="C41" i="6"/>
  <c r="J41" i="6" s="1"/>
  <c r="C40" i="6"/>
  <c r="J40" i="6" s="1"/>
  <c r="C39" i="6"/>
  <c r="J39" i="6" s="1"/>
  <c r="C38" i="6"/>
  <c r="J38" i="6" s="1"/>
  <c r="L38" i="6" s="1"/>
  <c r="J37" i="6"/>
  <c r="C37" i="6"/>
  <c r="C36" i="6"/>
  <c r="J36" i="6" s="1"/>
  <c r="J35" i="6"/>
  <c r="C35" i="6"/>
  <c r="C34" i="6"/>
  <c r="J34" i="6" s="1"/>
  <c r="C33" i="6"/>
  <c r="J33" i="6" s="1"/>
  <c r="L33" i="6" s="1"/>
  <c r="J32" i="6"/>
  <c r="C32" i="6"/>
  <c r="C31" i="6"/>
  <c r="J31" i="6" s="1"/>
  <c r="L31" i="6" s="1"/>
  <c r="C30" i="6"/>
  <c r="J30" i="6" s="1"/>
  <c r="J29" i="6"/>
  <c r="L29" i="6" s="1"/>
  <c r="C29" i="6"/>
  <c r="C28" i="6"/>
  <c r="J28" i="6" s="1"/>
  <c r="J27" i="6"/>
  <c r="C27" i="6"/>
  <c r="C26" i="6"/>
  <c r="J26" i="6" s="1"/>
  <c r="L26" i="6" s="1"/>
  <c r="C25" i="6"/>
  <c r="J25" i="6" s="1"/>
  <c r="L25" i="6" s="1"/>
  <c r="J24" i="6"/>
  <c r="C24" i="6"/>
  <c r="C23" i="6"/>
  <c r="J23" i="6" s="1"/>
  <c r="L23" i="6" s="1"/>
  <c r="C22" i="6"/>
  <c r="J22" i="6" s="1"/>
  <c r="C21" i="6"/>
  <c r="J21" i="6" s="1"/>
  <c r="L21" i="6" s="1"/>
  <c r="C20" i="6"/>
  <c r="J20" i="6" s="1"/>
  <c r="C19" i="6"/>
  <c r="J19" i="6" s="1"/>
  <c r="C18" i="6"/>
  <c r="J18" i="6" s="1"/>
  <c r="C17" i="6"/>
  <c r="J17" i="6" s="1"/>
  <c r="C16" i="6"/>
  <c r="J16" i="6" s="1"/>
  <c r="J15" i="6"/>
  <c r="L15" i="6" s="1"/>
  <c r="C15" i="6"/>
  <c r="C14" i="6"/>
  <c r="J14" i="6" s="1"/>
  <c r="L13" i="6"/>
  <c r="C13" i="6"/>
  <c r="J13" i="6" s="1"/>
  <c r="C12" i="6"/>
  <c r="J12" i="6" s="1"/>
  <c r="C11" i="6"/>
  <c r="J11" i="6" s="1"/>
  <c r="C10" i="6"/>
  <c r="J10" i="6" s="1"/>
  <c r="C9" i="6"/>
  <c r="J9" i="6" s="1"/>
  <c r="C8" i="6"/>
  <c r="J8" i="6" s="1"/>
  <c r="J7" i="6"/>
  <c r="C7" i="6"/>
  <c r="C6" i="6"/>
  <c r="J6" i="6" s="1"/>
  <c r="J5" i="6"/>
  <c r="C5" i="6"/>
  <c r="J404" i="6" l="1"/>
  <c r="C404" i="6"/>
  <c r="I415" i="5" l="1"/>
  <c r="H415" i="5"/>
  <c r="G415" i="5"/>
  <c r="F415" i="5"/>
  <c r="E415" i="5"/>
  <c r="D415" i="5"/>
  <c r="C413" i="5"/>
  <c r="J413" i="5" s="1"/>
  <c r="C412" i="5"/>
  <c r="J412" i="5" s="1"/>
  <c r="C411" i="5"/>
  <c r="J411" i="5" s="1"/>
  <c r="C410" i="5"/>
  <c r="J410" i="5" s="1"/>
  <c r="C409" i="5"/>
  <c r="J409" i="5" s="1"/>
  <c r="C408" i="5"/>
  <c r="J408" i="5" s="1"/>
  <c r="C407" i="5"/>
  <c r="J407" i="5" s="1"/>
  <c r="L407" i="5" s="1"/>
  <c r="J406" i="5"/>
  <c r="C406" i="5"/>
  <c r="C405" i="5"/>
  <c r="J405" i="5" s="1"/>
  <c r="L405" i="5" s="1"/>
  <c r="C404" i="5"/>
  <c r="J404" i="5" s="1"/>
  <c r="C403" i="5"/>
  <c r="J403" i="5" s="1"/>
  <c r="J402" i="5"/>
  <c r="L402" i="5" s="1"/>
  <c r="C402" i="5"/>
  <c r="C401" i="5"/>
  <c r="J401" i="5" s="1"/>
  <c r="L401" i="5" s="1"/>
  <c r="C400" i="5"/>
  <c r="J400" i="5" s="1"/>
  <c r="C399" i="5"/>
  <c r="J399" i="5" s="1"/>
  <c r="C398" i="5"/>
  <c r="J398" i="5" s="1"/>
  <c r="L398" i="5" s="1"/>
  <c r="C397" i="5"/>
  <c r="J397" i="5" s="1"/>
  <c r="L397" i="5" s="1"/>
  <c r="C396" i="5"/>
  <c r="J396" i="5" s="1"/>
  <c r="C395" i="5"/>
  <c r="J395" i="5" s="1"/>
  <c r="C394" i="5"/>
  <c r="J394" i="5" s="1"/>
  <c r="L394" i="5" s="1"/>
  <c r="J393" i="5"/>
  <c r="C393" i="5"/>
  <c r="C392" i="5"/>
  <c r="J392" i="5" s="1"/>
  <c r="C391" i="5"/>
  <c r="J391" i="5" s="1"/>
  <c r="L391" i="5" s="1"/>
  <c r="C390" i="5"/>
  <c r="J390" i="5" s="1"/>
  <c r="C389" i="5"/>
  <c r="J389" i="5" s="1"/>
  <c r="J388" i="5"/>
  <c r="L388" i="5" s="1"/>
  <c r="C388" i="5"/>
  <c r="C387" i="5"/>
  <c r="J387" i="5" s="1"/>
  <c r="C386" i="5"/>
  <c r="J386" i="5" s="1"/>
  <c r="C385" i="5"/>
  <c r="J385" i="5" s="1"/>
  <c r="C384" i="5"/>
  <c r="J384" i="5" s="1"/>
  <c r="L384" i="5" s="1"/>
  <c r="C383" i="5"/>
  <c r="J383" i="5" s="1"/>
  <c r="C382" i="5"/>
  <c r="J382" i="5" s="1"/>
  <c r="C381" i="5"/>
  <c r="J381" i="5" s="1"/>
  <c r="C380" i="5"/>
  <c r="J380" i="5" s="1"/>
  <c r="C379" i="5"/>
  <c r="J379" i="5" s="1"/>
  <c r="C378" i="5"/>
  <c r="J378" i="5" s="1"/>
  <c r="L378" i="5" s="1"/>
  <c r="J377" i="5"/>
  <c r="C377" i="5"/>
  <c r="C376" i="5"/>
  <c r="J376" i="5" s="1"/>
  <c r="C375" i="5"/>
  <c r="J375" i="5" s="1"/>
  <c r="L375" i="5" s="1"/>
  <c r="C374" i="5"/>
  <c r="J374" i="5" s="1"/>
  <c r="C373" i="5"/>
  <c r="J373" i="5" s="1"/>
  <c r="L373" i="5" s="1"/>
  <c r="J372" i="5"/>
  <c r="C372" i="5"/>
  <c r="C371" i="5"/>
  <c r="J371" i="5" s="1"/>
  <c r="C370" i="5"/>
  <c r="J370" i="5" s="1"/>
  <c r="C369" i="5"/>
  <c r="J369" i="5" s="1"/>
  <c r="L368" i="5"/>
  <c r="C368" i="5"/>
  <c r="J368" i="5" s="1"/>
  <c r="C367" i="5"/>
  <c r="J367" i="5" s="1"/>
  <c r="L367" i="5" s="1"/>
  <c r="C366" i="5"/>
  <c r="J366" i="5" s="1"/>
  <c r="L366" i="5" s="1"/>
  <c r="J365" i="5"/>
  <c r="L365" i="5" s="1"/>
  <c r="C365" i="5"/>
  <c r="C364" i="5"/>
  <c r="J364" i="5" s="1"/>
  <c r="L364" i="5" s="1"/>
  <c r="J363" i="5"/>
  <c r="L363" i="5" s="1"/>
  <c r="C363" i="5"/>
  <c r="C362" i="5"/>
  <c r="J362" i="5" s="1"/>
  <c r="C361" i="5"/>
  <c r="J361" i="5" s="1"/>
  <c r="C360" i="5"/>
  <c r="J360" i="5" s="1"/>
  <c r="L360" i="5" s="1"/>
  <c r="C359" i="5"/>
  <c r="J359" i="5" s="1"/>
  <c r="L359" i="5" s="1"/>
  <c r="J358" i="5"/>
  <c r="C358" i="5"/>
  <c r="C357" i="5"/>
  <c r="J357" i="5" s="1"/>
  <c r="L357" i="5" s="1"/>
  <c r="C356" i="5"/>
  <c r="J356" i="5" s="1"/>
  <c r="L356" i="5" s="1"/>
  <c r="C355" i="5"/>
  <c r="J355" i="5" s="1"/>
  <c r="L355" i="5" s="1"/>
  <c r="C354" i="5"/>
  <c r="J354" i="5" s="1"/>
  <c r="J353" i="5"/>
  <c r="L353" i="5" s="1"/>
  <c r="C353" i="5"/>
  <c r="C352" i="5"/>
  <c r="J352" i="5" s="1"/>
  <c r="C351" i="5"/>
  <c r="J351" i="5" s="1"/>
  <c r="J350" i="5"/>
  <c r="C350" i="5"/>
  <c r="C349" i="5"/>
  <c r="J349" i="5" s="1"/>
  <c r="L349" i="5" s="1"/>
  <c r="C348" i="5"/>
  <c r="J348" i="5" s="1"/>
  <c r="C347" i="5"/>
  <c r="J347" i="5" s="1"/>
  <c r="L347" i="5" s="1"/>
  <c r="C346" i="5"/>
  <c r="J346" i="5" s="1"/>
  <c r="C345" i="5"/>
  <c r="J345" i="5" s="1"/>
  <c r="L345" i="5" s="1"/>
  <c r="C344" i="5"/>
  <c r="J344" i="5" s="1"/>
  <c r="C343" i="5"/>
  <c r="J343" i="5" s="1"/>
  <c r="C342" i="5"/>
  <c r="J342" i="5" s="1"/>
  <c r="C341" i="5"/>
  <c r="J341" i="5" s="1"/>
  <c r="C340" i="5"/>
  <c r="J340" i="5" s="1"/>
  <c r="L340" i="5" s="1"/>
  <c r="C339" i="5"/>
  <c r="J339" i="5" s="1"/>
  <c r="L339" i="5" s="1"/>
  <c r="C338" i="5"/>
  <c r="J338" i="5" s="1"/>
  <c r="L338" i="5" s="1"/>
  <c r="J337" i="5"/>
  <c r="C337" i="5"/>
  <c r="C336" i="5"/>
  <c r="J336" i="5" s="1"/>
  <c r="C335" i="5"/>
  <c r="J335" i="5" s="1"/>
  <c r="L335" i="5" s="1"/>
  <c r="C334" i="5"/>
  <c r="J334" i="5" s="1"/>
  <c r="L334" i="5" s="1"/>
  <c r="C333" i="5"/>
  <c r="J333" i="5" s="1"/>
  <c r="L333" i="5" s="1"/>
  <c r="C332" i="5"/>
  <c r="J332" i="5" s="1"/>
  <c r="C331" i="5"/>
  <c r="J331" i="5" s="1"/>
  <c r="C330" i="5"/>
  <c r="J330" i="5" s="1"/>
  <c r="L330" i="5" s="1"/>
  <c r="L329" i="5"/>
  <c r="C329" i="5"/>
  <c r="J329" i="5" s="1"/>
  <c r="C328" i="5"/>
  <c r="J328" i="5" s="1"/>
  <c r="L328" i="5" s="1"/>
  <c r="J327" i="5"/>
  <c r="C327" i="5"/>
  <c r="C326" i="5"/>
  <c r="J326" i="5" s="1"/>
  <c r="L326" i="5" s="1"/>
  <c r="C325" i="5"/>
  <c r="J325" i="5" s="1"/>
  <c r="L325" i="5" s="1"/>
  <c r="C324" i="5"/>
  <c r="J324" i="5" s="1"/>
  <c r="L324" i="5" s="1"/>
  <c r="C323" i="5"/>
  <c r="J323" i="5" s="1"/>
  <c r="L323" i="5" s="1"/>
  <c r="L322" i="5"/>
  <c r="C322" i="5"/>
  <c r="J322" i="5" s="1"/>
  <c r="C321" i="5"/>
  <c r="J321" i="5" s="1"/>
  <c r="L321" i="5" s="1"/>
  <c r="C320" i="5"/>
  <c r="J320" i="5" s="1"/>
  <c r="L320" i="5" s="1"/>
  <c r="J319" i="5"/>
  <c r="L319" i="5" s="1"/>
  <c r="C319" i="5"/>
  <c r="J318" i="5"/>
  <c r="C318" i="5"/>
  <c r="C317" i="5"/>
  <c r="J317" i="5" s="1"/>
  <c r="L317" i="5" s="1"/>
  <c r="C316" i="5"/>
  <c r="J316" i="5" s="1"/>
  <c r="C315" i="5"/>
  <c r="J315" i="5" s="1"/>
  <c r="L315" i="5" s="1"/>
  <c r="C314" i="5"/>
  <c r="J314" i="5" s="1"/>
  <c r="L314" i="5" s="1"/>
  <c r="C313" i="5"/>
  <c r="J313" i="5" s="1"/>
  <c r="L313" i="5" s="1"/>
  <c r="L312" i="5"/>
  <c r="C312" i="5"/>
  <c r="J312" i="5" s="1"/>
  <c r="C311" i="5"/>
  <c r="J311" i="5" s="1"/>
  <c r="L311" i="5" s="1"/>
  <c r="C310" i="5"/>
  <c r="J310" i="5" s="1"/>
  <c r="L310" i="5" s="1"/>
  <c r="J309" i="5"/>
  <c r="L309" i="5" s="1"/>
  <c r="C309" i="5"/>
  <c r="L308" i="5"/>
  <c r="C308" i="5"/>
  <c r="J308" i="5" s="1"/>
  <c r="C307" i="5"/>
  <c r="J307" i="5" s="1"/>
  <c r="J306" i="5"/>
  <c r="L306" i="5" s="1"/>
  <c r="C306" i="5"/>
  <c r="C305" i="5"/>
  <c r="J305" i="5" s="1"/>
  <c r="L305" i="5" s="1"/>
  <c r="C304" i="5"/>
  <c r="J304" i="5" s="1"/>
  <c r="L304" i="5" s="1"/>
  <c r="C303" i="5"/>
  <c r="J303" i="5" s="1"/>
  <c r="L303" i="5" s="1"/>
  <c r="J302" i="5"/>
  <c r="L302" i="5" s="1"/>
  <c r="C302" i="5"/>
  <c r="C301" i="5"/>
  <c r="J301" i="5" s="1"/>
  <c r="L301" i="5" s="1"/>
  <c r="J300" i="5"/>
  <c r="L300" i="5" s="1"/>
  <c r="C300" i="5"/>
  <c r="J299" i="5"/>
  <c r="C299" i="5"/>
  <c r="C298" i="5"/>
  <c r="J298" i="5" s="1"/>
  <c r="L298" i="5" s="1"/>
  <c r="C297" i="5"/>
  <c r="J297" i="5" s="1"/>
  <c r="C296" i="5"/>
  <c r="J296" i="5" s="1"/>
  <c r="C295" i="5"/>
  <c r="J295" i="5" s="1"/>
  <c r="L295" i="5" s="1"/>
  <c r="C294" i="5"/>
  <c r="J294" i="5" s="1"/>
  <c r="L294" i="5" s="1"/>
  <c r="J293" i="5"/>
  <c r="L293" i="5" s="1"/>
  <c r="C293" i="5"/>
  <c r="C292" i="5"/>
  <c r="J292" i="5" s="1"/>
  <c r="L292" i="5" s="1"/>
  <c r="C291" i="5"/>
  <c r="J291" i="5" s="1"/>
  <c r="C290" i="5"/>
  <c r="J290" i="5" s="1"/>
  <c r="J289" i="5"/>
  <c r="L289" i="5" s="1"/>
  <c r="C289" i="5"/>
  <c r="C288" i="5"/>
  <c r="J288" i="5" s="1"/>
  <c r="J287" i="5"/>
  <c r="C287" i="5"/>
  <c r="C286" i="5"/>
  <c r="J286" i="5" s="1"/>
  <c r="L286" i="5" s="1"/>
  <c r="C285" i="5"/>
  <c r="J285" i="5" s="1"/>
  <c r="C284" i="5"/>
  <c r="J284" i="5" s="1"/>
  <c r="L284" i="5" s="1"/>
  <c r="C283" i="5"/>
  <c r="J283" i="5" s="1"/>
  <c r="J282" i="5"/>
  <c r="C282" i="5"/>
  <c r="C281" i="5"/>
  <c r="J281" i="5" s="1"/>
  <c r="J280" i="5"/>
  <c r="C280" i="5"/>
  <c r="C279" i="5"/>
  <c r="J279" i="5" s="1"/>
  <c r="J278" i="5"/>
  <c r="C278" i="5"/>
  <c r="C277" i="5"/>
  <c r="J277" i="5" s="1"/>
  <c r="L277" i="5" s="1"/>
  <c r="C276" i="5"/>
  <c r="J276" i="5" s="1"/>
  <c r="L276" i="5" s="1"/>
  <c r="C275" i="5"/>
  <c r="J275" i="5" s="1"/>
  <c r="L275" i="5" s="1"/>
  <c r="J274" i="5"/>
  <c r="L274" i="5" s="1"/>
  <c r="C274" i="5"/>
  <c r="J273" i="5"/>
  <c r="C273" i="5"/>
  <c r="C272" i="5"/>
  <c r="J272" i="5" s="1"/>
  <c r="L272" i="5" s="1"/>
  <c r="C271" i="5"/>
  <c r="J271" i="5" s="1"/>
  <c r="C270" i="5"/>
  <c r="J270" i="5" s="1"/>
  <c r="C269" i="5"/>
  <c r="J269" i="5" s="1"/>
  <c r="L269" i="5" s="1"/>
  <c r="C268" i="5"/>
  <c r="J268" i="5" s="1"/>
  <c r="L268" i="5" s="1"/>
  <c r="C267" i="5"/>
  <c r="J267" i="5" s="1"/>
  <c r="C266" i="5"/>
  <c r="J266" i="5" s="1"/>
  <c r="C265" i="5"/>
  <c r="J265" i="5" s="1"/>
  <c r="L265" i="5" s="1"/>
  <c r="C264" i="5"/>
  <c r="J264" i="5" s="1"/>
  <c r="L264" i="5" s="1"/>
  <c r="J263" i="5"/>
  <c r="L263" i="5" s="1"/>
  <c r="C263" i="5"/>
  <c r="C262" i="5"/>
  <c r="J262" i="5" s="1"/>
  <c r="L262" i="5" s="1"/>
  <c r="C261" i="5"/>
  <c r="J261" i="5" s="1"/>
  <c r="L261" i="5" s="1"/>
  <c r="J260" i="5"/>
  <c r="C260" i="5"/>
  <c r="C259" i="5"/>
  <c r="J259" i="5" s="1"/>
  <c r="L259" i="5" s="1"/>
  <c r="C258" i="5"/>
  <c r="J258" i="5" s="1"/>
  <c r="J257" i="5"/>
  <c r="L257" i="5" s="1"/>
  <c r="C257" i="5"/>
  <c r="C256" i="5"/>
  <c r="J256" i="5" s="1"/>
  <c r="L256" i="5" s="1"/>
  <c r="C255" i="5"/>
  <c r="J255" i="5" s="1"/>
  <c r="C254" i="5"/>
  <c r="J254" i="5" s="1"/>
  <c r="L254" i="5" s="1"/>
  <c r="C253" i="5"/>
  <c r="J253" i="5" s="1"/>
  <c r="L253" i="5" s="1"/>
  <c r="C252" i="5"/>
  <c r="J252" i="5" s="1"/>
  <c r="J251" i="5"/>
  <c r="L251" i="5" s="1"/>
  <c r="C251" i="5"/>
  <c r="C250" i="5"/>
  <c r="J250" i="5" s="1"/>
  <c r="L250" i="5" s="1"/>
  <c r="C249" i="5"/>
  <c r="J249" i="5" s="1"/>
  <c r="L249" i="5" s="1"/>
  <c r="L248" i="5"/>
  <c r="C248" i="5"/>
  <c r="J248" i="5" s="1"/>
  <c r="J247" i="5"/>
  <c r="L247" i="5" s="1"/>
  <c r="C247" i="5"/>
  <c r="C246" i="5"/>
  <c r="J246" i="5" s="1"/>
  <c r="L246" i="5" s="1"/>
  <c r="J245" i="5"/>
  <c r="L245" i="5" s="1"/>
  <c r="C245" i="5"/>
  <c r="C244" i="5"/>
  <c r="J244" i="5" s="1"/>
  <c r="C243" i="5"/>
  <c r="J243" i="5" s="1"/>
  <c r="L243" i="5" s="1"/>
  <c r="C242" i="5"/>
  <c r="J242" i="5" s="1"/>
  <c r="C241" i="5"/>
  <c r="J241" i="5" s="1"/>
  <c r="C240" i="5"/>
  <c r="J240" i="5" s="1"/>
  <c r="J239" i="5"/>
  <c r="L239" i="5" s="1"/>
  <c r="C239" i="5"/>
  <c r="C238" i="5"/>
  <c r="J238" i="5" s="1"/>
  <c r="L238" i="5" s="1"/>
  <c r="C237" i="5"/>
  <c r="J237" i="5" s="1"/>
  <c r="C236" i="5"/>
  <c r="J236" i="5" s="1"/>
  <c r="L236" i="5" s="1"/>
  <c r="C235" i="5"/>
  <c r="J235" i="5" s="1"/>
  <c r="L235" i="5" s="1"/>
  <c r="C234" i="5"/>
  <c r="J234" i="5" s="1"/>
  <c r="L234" i="5" s="1"/>
  <c r="C233" i="5"/>
  <c r="J233" i="5" s="1"/>
  <c r="C232" i="5"/>
  <c r="J232" i="5" s="1"/>
  <c r="L232" i="5" s="1"/>
  <c r="C231" i="5"/>
  <c r="J231" i="5" s="1"/>
  <c r="L231" i="5" s="1"/>
  <c r="J230" i="5"/>
  <c r="C230" i="5"/>
  <c r="J229" i="5"/>
  <c r="C229" i="5"/>
  <c r="L228" i="5"/>
  <c r="C228" i="5"/>
  <c r="J228" i="5" s="1"/>
  <c r="C227" i="5"/>
  <c r="J227" i="5" s="1"/>
  <c r="J226" i="5"/>
  <c r="L226" i="5" s="1"/>
  <c r="C226" i="5"/>
  <c r="C225" i="5"/>
  <c r="J225" i="5" s="1"/>
  <c r="L225" i="5" s="1"/>
  <c r="C224" i="5"/>
  <c r="J224" i="5" s="1"/>
  <c r="L224" i="5" s="1"/>
  <c r="C223" i="5"/>
  <c r="J223" i="5" s="1"/>
  <c r="L223" i="5" s="1"/>
  <c r="J222" i="5"/>
  <c r="L222" i="5" s="1"/>
  <c r="C222" i="5"/>
  <c r="C221" i="5"/>
  <c r="J221" i="5" s="1"/>
  <c r="C220" i="5"/>
  <c r="J220" i="5" s="1"/>
  <c r="L220" i="5" s="1"/>
  <c r="J219" i="5"/>
  <c r="L219" i="5" s="1"/>
  <c r="C219" i="5"/>
  <c r="C218" i="5"/>
  <c r="J218" i="5" s="1"/>
  <c r="L218" i="5" s="1"/>
  <c r="J217" i="5"/>
  <c r="L217" i="5" s="1"/>
  <c r="C217" i="5"/>
  <c r="C216" i="5"/>
  <c r="J216" i="5" s="1"/>
  <c r="L216" i="5" s="1"/>
  <c r="J215" i="5"/>
  <c r="L215" i="5" s="1"/>
  <c r="C215" i="5"/>
  <c r="C214" i="5"/>
  <c r="J214" i="5" s="1"/>
  <c r="L214" i="5" s="1"/>
  <c r="C213" i="5"/>
  <c r="J213" i="5" s="1"/>
  <c r="C212" i="5"/>
  <c r="J212" i="5" s="1"/>
  <c r="L212" i="5" s="1"/>
  <c r="L211" i="5"/>
  <c r="C211" i="5"/>
  <c r="J211" i="5" s="1"/>
  <c r="C210" i="5"/>
  <c r="J210" i="5" s="1"/>
  <c r="L210" i="5" s="1"/>
  <c r="L209" i="5"/>
  <c r="C209" i="5"/>
  <c r="J209" i="5" s="1"/>
  <c r="C208" i="5"/>
  <c r="J208" i="5" s="1"/>
  <c r="C207" i="5"/>
  <c r="J207" i="5" s="1"/>
  <c r="J206" i="5"/>
  <c r="C206" i="5"/>
  <c r="C205" i="5"/>
  <c r="J205" i="5" s="1"/>
  <c r="L205" i="5" s="1"/>
  <c r="C204" i="5"/>
  <c r="J204" i="5" s="1"/>
  <c r="C203" i="5"/>
  <c r="J203" i="5" s="1"/>
  <c r="L203" i="5" s="1"/>
  <c r="J202" i="5"/>
  <c r="C202" i="5"/>
  <c r="C201" i="5"/>
  <c r="J201" i="5" s="1"/>
  <c r="C200" i="5"/>
  <c r="J200" i="5" s="1"/>
  <c r="C199" i="5"/>
  <c r="J199" i="5" s="1"/>
  <c r="L199" i="5" s="1"/>
  <c r="J198" i="5"/>
  <c r="L198" i="5" s="1"/>
  <c r="C198" i="5"/>
  <c r="C197" i="5"/>
  <c r="J197" i="5" s="1"/>
  <c r="L197" i="5" s="1"/>
  <c r="C196" i="5"/>
  <c r="J196" i="5" s="1"/>
  <c r="C195" i="5"/>
  <c r="J195" i="5" s="1"/>
  <c r="L195" i="5" s="1"/>
  <c r="C194" i="5"/>
  <c r="J194" i="5" s="1"/>
  <c r="L194" i="5" s="1"/>
  <c r="C193" i="5"/>
  <c r="J193" i="5" s="1"/>
  <c r="L193" i="5" s="1"/>
  <c r="J192" i="5"/>
  <c r="L192" i="5" s="1"/>
  <c r="C192" i="5"/>
  <c r="C191" i="5"/>
  <c r="J191" i="5" s="1"/>
  <c r="L191" i="5" s="1"/>
  <c r="C190" i="5"/>
  <c r="J190" i="5" s="1"/>
  <c r="L190" i="5" s="1"/>
  <c r="J189" i="5"/>
  <c r="L189" i="5" s="1"/>
  <c r="C189" i="5"/>
  <c r="C188" i="5"/>
  <c r="J188" i="5" s="1"/>
  <c r="L188" i="5" s="1"/>
  <c r="J187" i="5"/>
  <c r="L187" i="5" s="1"/>
  <c r="C187" i="5"/>
  <c r="J186" i="5"/>
  <c r="C186" i="5"/>
  <c r="J185" i="5"/>
  <c r="L185" i="5" s="1"/>
  <c r="C185" i="5"/>
  <c r="C184" i="5"/>
  <c r="J184" i="5" s="1"/>
  <c r="L184" i="5" s="1"/>
  <c r="C183" i="5"/>
  <c r="J183" i="5" s="1"/>
  <c r="L183" i="5" s="1"/>
  <c r="C182" i="5"/>
  <c r="J182" i="5" s="1"/>
  <c r="C181" i="5"/>
  <c r="J181" i="5" s="1"/>
  <c r="L181" i="5" s="1"/>
  <c r="C180" i="5"/>
  <c r="J180" i="5" s="1"/>
  <c r="L180" i="5" s="1"/>
  <c r="C179" i="5"/>
  <c r="J179" i="5" s="1"/>
  <c r="J178" i="5"/>
  <c r="L178" i="5" s="1"/>
  <c r="C178" i="5"/>
  <c r="C177" i="5"/>
  <c r="J177" i="5" s="1"/>
  <c r="L177" i="5" s="1"/>
  <c r="J176" i="5"/>
  <c r="L176" i="5" s="1"/>
  <c r="C176" i="5"/>
  <c r="J175" i="5"/>
  <c r="L175" i="5" s="1"/>
  <c r="C175" i="5"/>
  <c r="C174" i="5"/>
  <c r="J174" i="5" s="1"/>
  <c r="L174" i="5" s="1"/>
  <c r="C173" i="5"/>
  <c r="J173" i="5" s="1"/>
  <c r="L173" i="5" s="1"/>
  <c r="C172" i="5"/>
  <c r="J172" i="5" s="1"/>
  <c r="L172" i="5" s="1"/>
  <c r="J171" i="5"/>
  <c r="C171" i="5"/>
  <c r="C170" i="5"/>
  <c r="J170" i="5" s="1"/>
  <c r="L170" i="5" s="1"/>
  <c r="C169" i="5"/>
  <c r="J169" i="5" s="1"/>
  <c r="L169" i="5" s="1"/>
  <c r="C168" i="5"/>
  <c r="J168" i="5" s="1"/>
  <c r="L168" i="5" s="1"/>
  <c r="J167" i="5"/>
  <c r="L167" i="5" s="1"/>
  <c r="C167" i="5"/>
  <c r="J166" i="5"/>
  <c r="C166" i="5"/>
  <c r="C165" i="5"/>
  <c r="J165" i="5" s="1"/>
  <c r="L165" i="5" s="1"/>
  <c r="J164" i="5"/>
  <c r="L164" i="5" s="1"/>
  <c r="C164" i="5"/>
  <c r="C163" i="5"/>
  <c r="J163" i="5" s="1"/>
  <c r="L163" i="5" s="1"/>
  <c r="C162" i="5"/>
  <c r="J162" i="5" s="1"/>
  <c r="L162" i="5" s="1"/>
  <c r="C161" i="5"/>
  <c r="J161" i="5" s="1"/>
  <c r="L161" i="5" s="1"/>
  <c r="J160" i="5"/>
  <c r="L160" i="5" s="1"/>
  <c r="C160" i="5"/>
  <c r="C159" i="5"/>
  <c r="J159" i="5" s="1"/>
  <c r="L159" i="5" s="1"/>
  <c r="J158" i="5"/>
  <c r="L158" i="5" s="1"/>
  <c r="C158" i="5"/>
  <c r="C157" i="5"/>
  <c r="J157" i="5" s="1"/>
  <c r="C156" i="5"/>
  <c r="J156" i="5" s="1"/>
  <c r="L156" i="5" s="1"/>
  <c r="J155" i="5"/>
  <c r="C155" i="5"/>
  <c r="C154" i="5"/>
  <c r="J154" i="5" s="1"/>
  <c r="L154" i="5" s="1"/>
  <c r="C153" i="5"/>
  <c r="J153" i="5" s="1"/>
  <c r="L153" i="5" s="1"/>
  <c r="J152" i="5"/>
  <c r="L152" i="5" s="1"/>
  <c r="C152" i="5"/>
  <c r="C151" i="5"/>
  <c r="J151" i="5" s="1"/>
  <c r="C150" i="5"/>
  <c r="J150" i="5" s="1"/>
  <c r="L150" i="5" s="1"/>
  <c r="J149" i="5"/>
  <c r="C149" i="5"/>
  <c r="C148" i="5"/>
  <c r="J148" i="5" s="1"/>
  <c r="J147" i="5"/>
  <c r="C147" i="5"/>
  <c r="J146" i="5"/>
  <c r="L146" i="5" s="1"/>
  <c r="C146" i="5"/>
  <c r="C145" i="5"/>
  <c r="J145" i="5" s="1"/>
  <c r="J144" i="5"/>
  <c r="C144" i="5"/>
  <c r="C143" i="5"/>
  <c r="J143" i="5" s="1"/>
  <c r="L143" i="5" s="1"/>
  <c r="C142" i="5"/>
  <c r="J142" i="5" s="1"/>
  <c r="L142" i="5" s="1"/>
  <c r="J141" i="5"/>
  <c r="L141" i="5" s="1"/>
  <c r="C141" i="5"/>
  <c r="C140" i="5"/>
  <c r="J140" i="5" s="1"/>
  <c r="L140" i="5" s="1"/>
  <c r="J139" i="5"/>
  <c r="C139" i="5"/>
  <c r="C138" i="5"/>
  <c r="J138" i="5" s="1"/>
  <c r="L138" i="5" s="1"/>
  <c r="J137" i="5"/>
  <c r="L137" i="5" s="1"/>
  <c r="C137" i="5"/>
  <c r="C136" i="5"/>
  <c r="J136" i="5" s="1"/>
  <c r="L136" i="5" s="1"/>
  <c r="C135" i="5"/>
  <c r="J135" i="5" s="1"/>
  <c r="L135" i="5" s="1"/>
  <c r="C134" i="5"/>
  <c r="J134" i="5" s="1"/>
  <c r="C133" i="5"/>
  <c r="J133" i="5" s="1"/>
  <c r="L133" i="5" s="1"/>
  <c r="C132" i="5"/>
  <c r="J132" i="5" s="1"/>
  <c r="J131" i="5"/>
  <c r="L131" i="5" s="1"/>
  <c r="C131" i="5"/>
  <c r="C130" i="5"/>
  <c r="J130" i="5" s="1"/>
  <c r="L130" i="5" s="1"/>
  <c r="C129" i="5"/>
  <c r="J129" i="5" s="1"/>
  <c r="C128" i="5"/>
  <c r="J128" i="5" s="1"/>
  <c r="J127" i="5"/>
  <c r="L127" i="5" s="1"/>
  <c r="C127" i="5"/>
  <c r="J126" i="5"/>
  <c r="L126" i="5" s="1"/>
  <c r="C126" i="5"/>
  <c r="C125" i="5"/>
  <c r="J125" i="5" s="1"/>
  <c r="C124" i="5"/>
  <c r="J124" i="5" s="1"/>
  <c r="C123" i="5"/>
  <c r="J123" i="5" s="1"/>
  <c r="L122" i="5"/>
  <c r="J122" i="5"/>
  <c r="C122" i="5"/>
  <c r="J121" i="5"/>
  <c r="L121" i="5" s="1"/>
  <c r="C121" i="5"/>
  <c r="C120" i="5"/>
  <c r="J120" i="5" s="1"/>
  <c r="L119" i="5"/>
  <c r="J119" i="5"/>
  <c r="C119" i="5"/>
  <c r="C118" i="5"/>
  <c r="J118" i="5" s="1"/>
  <c r="L118" i="5" s="1"/>
  <c r="C117" i="5"/>
  <c r="J117" i="5" s="1"/>
  <c r="L117" i="5" s="1"/>
  <c r="C116" i="5"/>
  <c r="J116" i="5" s="1"/>
  <c r="L116" i="5" s="1"/>
  <c r="J115" i="5"/>
  <c r="C115" i="5"/>
  <c r="C114" i="5"/>
  <c r="J114" i="5" s="1"/>
  <c r="J113" i="5"/>
  <c r="L113" i="5" s="1"/>
  <c r="C113" i="5"/>
  <c r="J112" i="5"/>
  <c r="L112" i="5" s="1"/>
  <c r="C112" i="5"/>
  <c r="C111" i="5"/>
  <c r="J111" i="5" s="1"/>
  <c r="L111" i="5" s="1"/>
  <c r="C110" i="5"/>
  <c r="J110" i="5" s="1"/>
  <c r="C109" i="5"/>
  <c r="J109" i="5" s="1"/>
  <c r="L109" i="5" s="1"/>
  <c r="C108" i="5"/>
  <c r="J108" i="5" s="1"/>
  <c r="L107" i="5"/>
  <c r="J107" i="5"/>
  <c r="C107" i="5"/>
  <c r="L106" i="5"/>
  <c r="J106" i="5"/>
  <c r="C106" i="5"/>
  <c r="C105" i="5"/>
  <c r="J105" i="5" s="1"/>
  <c r="J104" i="5"/>
  <c r="C104" i="5"/>
  <c r="J103" i="5"/>
  <c r="L103" i="5" s="1"/>
  <c r="C103" i="5"/>
  <c r="C102" i="5"/>
  <c r="J102" i="5" s="1"/>
  <c r="L102" i="5" s="1"/>
  <c r="C101" i="5"/>
  <c r="J101" i="5" s="1"/>
  <c r="L101" i="5" s="1"/>
  <c r="L100" i="5"/>
  <c r="J100" i="5"/>
  <c r="C100" i="5"/>
  <c r="C99" i="5"/>
  <c r="J99" i="5" s="1"/>
  <c r="J98" i="5"/>
  <c r="C98" i="5"/>
  <c r="C97" i="5"/>
  <c r="J97" i="5" s="1"/>
  <c r="L97" i="5" s="1"/>
  <c r="C96" i="5"/>
  <c r="J96" i="5" s="1"/>
  <c r="L96" i="5" s="1"/>
  <c r="C95" i="5"/>
  <c r="J95" i="5" s="1"/>
  <c r="C94" i="5"/>
  <c r="J94" i="5" s="1"/>
  <c r="L94" i="5" s="1"/>
  <c r="C93" i="5"/>
  <c r="J93" i="5" s="1"/>
  <c r="L93" i="5" s="1"/>
  <c r="C92" i="5"/>
  <c r="J92" i="5" s="1"/>
  <c r="J91" i="5"/>
  <c r="L91" i="5" s="1"/>
  <c r="C91" i="5"/>
  <c r="C90" i="5"/>
  <c r="J90" i="5" s="1"/>
  <c r="L90" i="5" s="1"/>
  <c r="C89" i="5"/>
  <c r="J89" i="5" s="1"/>
  <c r="C88" i="5"/>
  <c r="J88" i="5" s="1"/>
  <c r="C87" i="5"/>
  <c r="J87" i="5" s="1"/>
  <c r="J86" i="5"/>
  <c r="L86" i="5" s="1"/>
  <c r="C86" i="5"/>
  <c r="C85" i="5"/>
  <c r="J85" i="5" s="1"/>
  <c r="L85" i="5" s="1"/>
  <c r="J84" i="5"/>
  <c r="L84" i="5" s="1"/>
  <c r="C84" i="5"/>
  <c r="J83" i="5"/>
  <c r="L83" i="5" s="1"/>
  <c r="C83" i="5"/>
  <c r="C82" i="5"/>
  <c r="J82" i="5" s="1"/>
  <c r="C81" i="5"/>
  <c r="J81" i="5" s="1"/>
  <c r="L81" i="5" s="1"/>
  <c r="C80" i="5"/>
  <c r="J80" i="5" s="1"/>
  <c r="L80" i="5" s="1"/>
  <c r="J79" i="5"/>
  <c r="L79" i="5" s="1"/>
  <c r="C79" i="5"/>
  <c r="C78" i="5"/>
  <c r="J78" i="5" s="1"/>
  <c r="L78" i="5" s="1"/>
  <c r="J77" i="5"/>
  <c r="L77" i="5" s="1"/>
  <c r="C77" i="5"/>
  <c r="J76" i="5"/>
  <c r="L76" i="5" s="1"/>
  <c r="C76" i="5"/>
  <c r="C75" i="5"/>
  <c r="J75" i="5" s="1"/>
  <c r="J74" i="5"/>
  <c r="C74" i="5"/>
  <c r="J73" i="5"/>
  <c r="L73" i="5" s="1"/>
  <c r="C73" i="5"/>
  <c r="C72" i="5"/>
  <c r="J72" i="5" s="1"/>
  <c r="C71" i="5"/>
  <c r="J71" i="5" s="1"/>
  <c r="L71" i="5" s="1"/>
  <c r="C70" i="5"/>
  <c r="J70" i="5" s="1"/>
  <c r="J69" i="5"/>
  <c r="C69" i="5"/>
  <c r="C68" i="5"/>
  <c r="J68" i="5" s="1"/>
  <c r="J67" i="5"/>
  <c r="C67" i="5"/>
  <c r="J66" i="5"/>
  <c r="L66" i="5" s="1"/>
  <c r="C66" i="5"/>
  <c r="C65" i="5"/>
  <c r="J65" i="5" s="1"/>
  <c r="J64" i="5"/>
  <c r="C64" i="5"/>
  <c r="C63" i="5"/>
  <c r="J63" i="5" s="1"/>
  <c r="L63" i="5" s="1"/>
  <c r="J62" i="5"/>
  <c r="C62" i="5"/>
  <c r="C61" i="5"/>
  <c r="J61" i="5" s="1"/>
  <c r="C60" i="5"/>
  <c r="J60" i="5" s="1"/>
  <c r="C59" i="5"/>
  <c r="J59" i="5" s="1"/>
  <c r="C58" i="5"/>
  <c r="J58" i="5" s="1"/>
  <c r="J57" i="5"/>
  <c r="L57" i="5" s="1"/>
  <c r="C57" i="5"/>
  <c r="C56" i="5"/>
  <c r="J56" i="5" s="1"/>
  <c r="L56" i="5" s="1"/>
  <c r="C55" i="5"/>
  <c r="J55" i="5" s="1"/>
  <c r="C54" i="5"/>
  <c r="J54" i="5" s="1"/>
  <c r="C53" i="5"/>
  <c r="J53" i="5" s="1"/>
  <c r="C52" i="5"/>
  <c r="J52" i="5" s="1"/>
  <c r="C51" i="5"/>
  <c r="J51" i="5" s="1"/>
  <c r="C50" i="5"/>
  <c r="J50" i="5" s="1"/>
  <c r="J49" i="5"/>
  <c r="C49" i="5"/>
  <c r="C48" i="5"/>
  <c r="J48" i="5" s="1"/>
  <c r="J47" i="5"/>
  <c r="C47" i="5"/>
  <c r="C46" i="5"/>
  <c r="J46" i="5" s="1"/>
  <c r="C45" i="5"/>
  <c r="J45" i="5" s="1"/>
  <c r="L45" i="5" s="1"/>
  <c r="J44" i="5"/>
  <c r="C44" i="5"/>
  <c r="C43" i="5"/>
  <c r="J43" i="5" s="1"/>
  <c r="L43" i="5" s="1"/>
  <c r="J42" i="5"/>
  <c r="C42" i="5"/>
  <c r="C41" i="5"/>
  <c r="J41" i="5" s="1"/>
  <c r="C40" i="5"/>
  <c r="J40" i="5" s="1"/>
  <c r="C39" i="5"/>
  <c r="J39" i="5" s="1"/>
  <c r="L39" i="5" s="1"/>
  <c r="J38" i="5"/>
  <c r="C38" i="5"/>
  <c r="L37" i="5"/>
  <c r="J37" i="5"/>
  <c r="C37" i="5"/>
  <c r="C36" i="5"/>
  <c r="J36" i="5" s="1"/>
  <c r="J35" i="5"/>
  <c r="C35" i="5"/>
  <c r="C34" i="5"/>
  <c r="J34" i="5" s="1"/>
  <c r="C33" i="5"/>
  <c r="J33" i="5" s="1"/>
  <c r="L33" i="5" s="1"/>
  <c r="C32" i="5"/>
  <c r="J32" i="5" s="1"/>
  <c r="C31" i="5"/>
  <c r="J31" i="5" s="1"/>
  <c r="L31" i="5" s="1"/>
  <c r="J30" i="5"/>
  <c r="L30" i="5" s="1"/>
  <c r="C30" i="5"/>
  <c r="J29" i="5"/>
  <c r="C29" i="5"/>
  <c r="C28" i="5"/>
  <c r="J28" i="5" s="1"/>
  <c r="L28" i="5" s="1"/>
  <c r="J27" i="5"/>
  <c r="C27" i="5"/>
  <c r="C26" i="5"/>
  <c r="J26" i="5" s="1"/>
  <c r="L26" i="5" s="1"/>
  <c r="J25" i="5"/>
  <c r="C25" i="5"/>
  <c r="J24" i="5"/>
  <c r="C24" i="5"/>
  <c r="J23" i="5"/>
  <c r="C23" i="5"/>
  <c r="C22" i="5"/>
  <c r="J22" i="5" s="1"/>
  <c r="J21" i="5"/>
  <c r="C21" i="5"/>
  <c r="C20" i="5"/>
  <c r="J20" i="5" s="1"/>
  <c r="L20" i="5" s="1"/>
  <c r="C19" i="5"/>
  <c r="J19" i="5" s="1"/>
  <c r="C18" i="5"/>
  <c r="J18" i="5" s="1"/>
  <c r="C17" i="5"/>
  <c r="J17" i="5" s="1"/>
  <c r="J16" i="5"/>
  <c r="L16" i="5" s="1"/>
  <c r="C16" i="5"/>
  <c r="J15" i="5"/>
  <c r="C15" i="5"/>
  <c r="C14" i="5"/>
  <c r="J14" i="5" s="1"/>
  <c r="J13" i="5"/>
  <c r="C13" i="5"/>
  <c r="J12" i="5"/>
  <c r="C12" i="5"/>
  <c r="J11" i="5"/>
  <c r="C11" i="5"/>
  <c r="C10" i="5"/>
  <c r="J10" i="5" s="1"/>
  <c r="J9" i="5"/>
  <c r="C9" i="5"/>
  <c r="J8" i="5"/>
  <c r="C8" i="5"/>
  <c r="J7" i="5"/>
  <c r="C7" i="5"/>
  <c r="C6" i="5"/>
  <c r="J6" i="5" s="1"/>
  <c r="J5" i="5"/>
  <c r="C5" i="5"/>
  <c r="C415" i="5" l="1"/>
  <c r="J415" i="5"/>
  <c r="I374" i="4" l="1"/>
  <c r="H374" i="4"/>
  <c r="G374" i="4"/>
  <c r="F374" i="4"/>
  <c r="E374" i="4"/>
  <c r="D374" i="4"/>
  <c r="C374" i="4"/>
  <c r="B374" i="4"/>
  <c r="K288" i="3" l="1"/>
  <c r="K438" i="2" l="1"/>
  <c r="J438" i="2"/>
  <c r="I438" i="2"/>
  <c r="H438" i="2"/>
  <c r="G438" i="2"/>
  <c r="F438" i="2"/>
  <c r="E438" i="2"/>
  <c r="C437" i="2"/>
  <c r="L437" i="2" s="1"/>
  <c r="C436" i="2"/>
  <c r="L436" i="2" s="1"/>
  <c r="C435" i="2"/>
  <c r="L435" i="2" s="1"/>
  <c r="C434" i="2"/>
  <c r="L434" i="2" s="1"/>
  <c r="N434" i="2" s="1"/>
  <c r="C433" i="2"/>
  <c r="L433" i="2" s="1"/>
  <c r="C432" i="2"/>
  <c r="L432" i="2" s="1"/>
  <c r="C431" i="2"/>
  <c r="L431" i="2" s="1"/>
  <c r="L430" i="2"/>
  <c r="C430" i="2"/>
  <c r="C429" i="2"/>
  <c r="L429" i="2" s="1"/>
  <c r="L428" i="2"/>
  <c r="C428" i="2"/>
  <c r="N427" i="2"/>
  <c r="C427" i="2"/>
  <c r="L427" i="2" s="1"/>
  <c r="C426" i="2"/>
  <c r="L426" i="2" s="1"/>
  <c r="N426" i="2" s="1"/>
  <c r="C425" i="2"/>
  <c r="L425" i="2" s="1"/>
  <c r="N425" i="2" s="1"/>
  <c r="C424" i="2"/>
  <c r="L424" i="2" s="1"/>
  <c r="N424" i="2" s="1"/>
  <c r="L423" i="2"/>
  <c r="C423" i="2"/>
  <c r="C422" i="2"/>
  <c r="L422" i="2" s="1"/>
  <c r="N422" i="2" s="1"/>
  <c r="L421" i="2"/>
  <c r="N421" i="2" s="1"/>
  <c r="C421" i="2"/>
  <c r="C420" i="2"/>
  <c r="L420" i="2" s="1"/>
  <c r="N420" i="2" s="1"/>
  <c r="C419" i="2"/>
  <c r="L419" i="2" s="1"/>
  <c r="N419" i="2" s="1"/>
  <c r="C418" i="2"/>
  <c r="L418" i="2" s="1"/>
  <c r="C417" i="2"/>
  <c r="L417" i="2" s="1"/>
  <c r="N417" i="2" s="1"/>
  <c r="C416" i="2"/>
  <c r="L416" i="2" s="1"/>
  <c r="C415" i="2"/>
  <c r="L415" i="2" s="1"/>
  <c r="C414" i="2"/>
  <c r="L414" i="2" s="1"/>
  <c r="N414" i="2" s="1"/>
  <c r="C413" i="2"/>
  <c r="L413" i="2" s="1"/>
  <c r="C412" i="2"/>
  <c r="L412" i="2" s="1"/>
  <c r="N412" i="2" s="1"/>
  <c r="C411" i="2"/>
  <c r="L411" i="2" s="1"/>
  <c r="C410" i="2"/>
  <c r="L410" i="2" s="1"/>
  <c r="C409" i="2"/>
  <c r="L409" i="2" s="1"/>
  <c r="N409" i="2" s="1"/>
  <c r="C408" i="2"/>
  <c r="L408" i="2" s="1"/>
  <c r="C407" i="2"/>
  <c r="L407" i="2" s="1"/>
  <c r="C406" i="2"/>
  <c r="L406" i="2" s="1"/>
  <c r="N406" i="2" s="1"/>
  <c r="C405" i="2"/>
  <c r="L405" i="2" s="1"/>
  <c r="C404" i="2"/>
  <c r="L404" i="2" s="1"/>
  <c r="C403" i="2"/>
  <c r="L403" i="2" s="1"/>
  <c r="N403" i="2" s="1"/>
  <c r="C402" i="2"/>
  <c r="L402" i="2" s="1"/>
  <c r="N402" i="2" s="1"/>
  <c r="C401" i="2"/>
  <c r="L401" i="2" s="1"/>
  <c r="C400" i="2"/>
  <c r="L400" i="2" s="1"/>
  <c r="L399" i="2"/>
  <c r="N399" i="2" s="1"/>
  <c r="C399" i="2"/>
  <c r="L398" i="2"/>
  <c r="C398" i="2"/>
  <c r="N397" i="2"/>
  <c r="C397" i="2"/>
  <c r="L397" i="2" s="1"/>
  <c r="C396" i="2"/>
  <c r="L396" i="2" s="1"/>
  <c r="C395" i="2"/>
  <c r="L395" i="2" s="1"/>
  <c r="N395" i="2" s="1"/>
  <c r="C394" i="2"/>
  <c r="L394" i="2" s="1"/>
  <c r="N394" i="2" s="1"/>
  <c r="C393" i="2"/>
  <c r="L393" i="2" s="1"/>
  <c r="N393" i="2" s="1"/>
  <c r="C392" i="2"/>
  <c r="L392" i="2" s="1"/>
  <c r="C391" i="2"/>
  <c r="L391" i="2" s="1"/>
  <c r="N391" i="2" s="1"/>
  <c r="C390" i="2"/>
  <c r="L390" i="2" s="1"/>
  <c r="L389" i="2"/>
  <c r="N389" i="2" s="1"/>
  <c r="C389" i="2"/>
  <c r="L388" i="2"/>
  <c r="C388" i="2"/>
  <c r="L387" i="2"/>
  <c r="C387" i="2"/>
  <c r="L386" i="2"/>
  <c r="C386" i="2"/>
  <c r="C385" i="2"/>
  <c r="L385" i="2" s="1"/>
  <c r="N385" i="2" s="1"/>
  <c r="C384" i="2"/>
  <c r="L384" i="2" s="1"/>
  <c r="C383" i="2"/>
  <c r="L383" i="2" s="1"/>
  <c r="N383" i="2" s="1"/>
  <c r="C382" i="2"/>
  <c r="L382" i="2" s="1"/>
  <c r="C381" i="2"/>
  <c r="L381" i="2" s="1"/>
  <c r="L380" i="2"/>
  <c r="C380" i="2"/>
  <c r="N379" i="2"/>
  <c r="C379" i="2"/>
  <c r="L379" i="2" s="1"/>
  <c r="L378" i="2"/>
  <c r="N378" i="2" s="1"/>
  <c r="C378" i="2"/>
  <c r="L377" i="2"/>
  <c r="C377" i="2"/>
  <c r="C376" i="2"/>
  <c r="L376" i="2" s="1"/>
  <c r="C375" i="2"/>
  <c r="L375" i="2" s="1"/>
  <c r="N375" i="2" s="1"/>
  <c r="C374" i="2"/>
  <c r="L374" i="2" s="1"/>
  <c r="N374" i="2" s="1"/>
  <c r="L373" i="2"/>
  <c r="C373" i="2"/>
  <c r="C372" i="2"/>
  <c r="L372" i="2" s="1"/>
  <c r="N372" i="2" s="1"/>
  <c r="L371" i="2"/>
  <c r="N371" i="2" s="1"/>
  <c r="C371" i="2"/>
  <c r="C370" i="2"/>
  <c r="L370" i="2" s="1"/>
  <c r="N370" i="2" s="1"/>
  <c r="L369" i="2"/>
  <c r="N369" i="2" s="1"/>
  <c r="C369" i="2"/>
  <c r="L368" i="2"/>
  <c r="C368" i="2"/>
  <c r="C367" i="2"/>
  <c r="L367" i="2" s="1"/>
  <c r="C366" i="2"/>
  <c r="L366" i="2" s="1"/>
  <c r="N366" i="2" s="1"/>
  <c r="C365" i="2"/>
  <c r="L365" i="2" s="1"/>
  <c r="N365" i="2" s="1"/>
  <c r="L364" i="2"/>
  <c r="C364" i="2"/>
  <c r="C363" i="2"/>
  <c r="L363" i="2" s="1"/>
  <c r="C362" i="2"/>
  <c r="L362" i="2" s="1"/>
  <c r="C361" i="2"/>
  <c r="L361" i="2" s="1"/>
  <c r="C360" i="2"/>
  <c r="L360" i="2" s="1"/>
  <c r="N360" i="2" s="1"/>
  <c r="C359" i="2"/>
  <c r="L359" i="2" s="1"/>
  <c r="C358" i="2"/>
  <c r="L358" i="2" s="1"/>
  <c r="N358" i="2" s="1"/>
  <c r="C357" i="2"/>
  <c r="L357" i="2" s="1"/>
  <c r="N357" i="2" s="1"/>
  <c r="C356" i="2"/>
  <c r="L356" i="2" s="1"/>
  <c r="N356" i="2" s="1"/>
  <c r="C355" i="2"/>
  <c r="L355" i="2" s="1"/>
  <c r="N355" i="2" s="1"/>
  <c r="C354" i="2"/>
  <c r="L354" i="2" s="1"/>
  <c r="N354" i="2" s="1"/>
  <c r="C353" i="2"/>
  <c r="L353" i="2" s="1"/>
  <c r="N353" i="2" s="1"/>
  <c r="C352" i="2"/>
  <c r="L352" i="2" s="1"/>
  <c r="N352" i="2" s="1"/>
  <c r="C351" i="2"/>
  <c r="L351" i="2" s="1"/>
  <c r="N351" i="2" s="1"/>
  <c r="L350" i="2"/>
  <c r="N350" i="2" s="1"/>
  <c r="C350" i="2"/>
  <c r="N349" i="2"/>
  <c r="C349" i="2"/>
  <c r="L349" i="2" s="1"/>
  <c r="C348" i="2"/>
  <c r="L348" i="2" s="1"/>
  <c r="N348" i="2" s="1"/>
  <c r="C347" i="2"/>
  <c r="L347" i="2" s="1"/>
  <c r="C346" i="2"/>
  <c r="L346" i="2" s="1"/>
  <c r="N346" i="2" s="1"/>
  <c r="C345" i="2"/>
  <c r="L345" i="2" s="1"/>
  <c r="C344" i="2"/>
  <c r="L344" i="2" s="1"/>
  <c r="N344" i="2" s="1"/>
  <c r="C343" i="2"/>
  <c r="L343" i="2" s="1"/>
  <c r="C342" i="2"/>
  <c r="L342" i="2" s="1"/>
  <c r="N342" i="2" s="1"/>
  <c r="L341" i="2"/>
  <c r="N341" i="2" s="1"/>
  <c r="C341" i="2"/>
  <c r="L340" i="2"/>
  <c r="C340" i="2"/>
  <c r="C339" i="2"/>
  <c r="L339" i="2" s="1"/>
  <c r="C338" i="2"/>
  <c r="L338" i="2" s="1"/>
  <c r="C337" i="2"/>
  <c r="L337" i="2" s="1"/>
  <c r="N337" i="2" s="1"/>
  <c r="L336" i="2"/>
  <c r="N336" i="2" s="1"/>
  <c r="C336" i="2"/>
  <c r="C335" i="2"/>
  <c r="L335" i="2" s="1"/>
  <c r="N335" i="2" s="1"/>
  <c r="C334" i="2"/>
  <c r="L334" i="2" s="1"/>
  <c r="C333" i="2"/>
  <c r="L333" i="2" s="1"/>
  <c r="C332" i="2"/>
  <c r="L332" i="2" s="1"/>
  <c r="N332" i="2" s="1"/>
  <c r="L331" i="2"/>
  <c r="C331" i="2"/>
  <c r="C330" i="2"/>
  <c r="L330" i="2" s="1"/>
  <c r="N330" i="2" s="1"/>
  <c r="C329" i="2"/>
  <c r="L329" i="2" s="1"/>
  <c r="N329" i="2" s="1"/>
  <c r="C328" i="2"/>
  <c r="L328" i="2" s="1"/>
  <c r="N328" i="2" s="1"/>
  <c r="C327" i="2"/>
  <c r="L327" i="2" s="1"/>
  <c r="N327" i="2" s="1"/>
  <c r="C326" i="2"/>
  <c r="L326" i="2" s="1"/>
  <c r="N326" i="2" s="1"/>
  <c r="C325" i="2"/>
  <c r="L325" i="2" s="1"/>
  <c r="C324" i="2"/>
  <c r="L324" i="2" s="1"/>
  <c r="C323" i="2"/>
  <c r="L323" i="2" s="1"/>
  <c r="C322" i="2"/>
  <c r="L322" i="2" s="1"/>
  <c r="N322" i="2" s="1"/>
  <c r="C321" i="2"/>
  <c r="L321" i="2" s="1"/>
  <c r="N321" i="2" s="1"/>
  <c r="C320" i="2"/>
  <c r="L320" i="2" s="1"/>
  <c r="C319" i="2"/>
  <c r="L319" i="2" s="1"/>
  <c r="N319" i="2" s="1"/>
  <c r="C318" i="2"/>
  <c r="L318" i="2" s="1"/>
  <c r="C317" i="2"/>
  <c r="L317" i="2" s="1"/>
  <c r="C316" i="2"/>
  <c r="L316" i="2" s="1"/>
  <c r="N316" i="2" s="1"/>
  <c r="C315" i="2"/>
  <c r="L315" i="2" s="1"/>
  <c r="C314" i="2"/>
  <c r="L314" i="2" s="1"/>
  <c r="C313" i="2"/>
  <c r="L313" i="2" s="1"/>
  <c r="L312" i="2"/>
  <c r="N312" i="2" s="1"/>
  <c r="C312" i="2"/>
  <c r="C311" i="2"/>
  <c r="L311" i="2" s="1"/>
  <c r="N311" i="2" s="1"/>
  <c r="C310" i="2"/>
  <c r="L310" i="2" s="1"/>
  <c r="C309" i="2"/>
  <c r="L309" i="2" s="1"/>
  <c r="C308" i="2"/>
  <c r="L308" i="2" s="1"/>
  <c r="N308" i="2" s="1"/>
  <c r="C307" i="2"/>
  <c r="L307" i="2" s="1"/>
  <c r="C306" i="2"/>
  <c r="L306" i="2" s="1"/>
  <c r="N306" i="2" s="1"/>
  <c r="C305" i="2"/>
  <c r="L305" i="2" s="1"/>
  <c r="N305" i="2" s="1"/>
  <c r="C304" i="2"/>
  <c r="L304" i="2" s="1"/>
  <c r="N304" i="2" s="1"/>
  <c r="L303" i="2"/>
  <c r="N303" i="2" s="1"/>
  <c r="C303" i="2"/>
  <c r="C302" i="2"/>
  <c r="L302" i="2" s="1"/>
  <c r="C301" i="2"/>
  <c r="L301" i="2" s="1"/>
  <c r="N301" i="2" s="1"/>
  <c r="C300" i="2"/>
  <c r="L300" i="2" s="1"/>
  <c r="N300" i="2" s="1"/>
  <c r="C299" i="2"/>
  <c r="L299" i="2" s="1"/>
  <c r="N299" i="2" s="1"/>
  <c r="C298" i="2"/>
  <c r="L298" i="2" s="1"/>
  <c r="N298" i="2" s="1"/>
  <c r="C297" i="2"/>
  <c r="L297" i="2" s="1"/>
  <c r="N297" i="2" s="1"/>
  <c r="C296" i="2"/>
  <c r="L296" i="2" s="1"/>
  <c r="N296" i="2" s="1"/>
  <c r="C295" i="2"/>
  <c r="L295" i="2" s="1"/>
  <c r="N295" i="2" s="1"/>
  <c r="C294" i="2"/>
  <c r="L294" i="2" s="1"/>
  <c r="N294" i="2" s="1"/>
  <c r="C293" i="2"/>
  <c r="L293" i="2" s="1"/>
  <c r="N293" i="2" s="1"/>
  <c r="C292" i="2"/>
  <c r="L292" i="2" s="1"/>
  <c r="N292" i="2" s="1"/>
  <c r="C291" i="2"/>
  <c r="L291" i="2" s="1"/>
  <c r="N291" i="2" s="1"/>
  <c r="C290" i="2"/>
  <c r="L290" i="2" s="1"/>
  <c r="C289" i="2"/>
  <c r="L289" i="2" s="1"/>
  <c r="L288" i="2"/>
  <c r="N288" i="2" s="1"/>
  <c r="C288" i="2"/>
  <c r="C287" i="2"/>
  <c r="L287" i="2" s="1"/>
  <c r="N287" i="2" s="1"/>
  <c r="C286" i="2"/>
  <c r="L286" i="2" s="1"/>
  <c r="N286" i="2" s="1"/>
  <c r="C285" i="2"/>
  <c r="L285" i="2" s="1"/>
  <c r="C284" i="2"/>
  <c r="L284" i="2" s="1"/>
  <c r="L283" i="2"/>
  <c r="C283" i="2"/>
  <c r="C282" i="2"/>
  <c r="L282" i="2" s="1"/>
  <c r="N282" i="2" s="1"/>
  <c r="L281" i="2"/>
  <c r="N281" i="2" s="1"/>
  <c r="C281" i="2"/>
  <c r="C280" i="2"/>
  <c r="L280" i="2" s="1"/>
  <c r="N280" i="2" s="1"/>
  <c r="C279" i="2"/>
  <c r="L279" i="2" s="1"/>
  <c r="C278" i="2"/>
  <c r="L278" i="2" s="1"/>
  <c r="C277" i="2"/>
  <c r="L277" i="2" s="1"/>
  <c r="C276" i="2"/>
  <c r="L276" i="2" s="1"/>
  <c r="C275" i="2"/>
  <c r="L275" i="2" s="1"/>
  <c r="C274" i="2"/>
  <c r="L274" i="2" s="1"/>
  <c r="N274" i="2" s="1"/>
  <c r="C273" i="2"/>
  <c r="L273" i="2" s="1"/>
  <c r="N273" i="2" s="1"/>
  <c r="C272" i="2"/>
  <c r="L272" i="2" s="1"/>
  <c r="N272" i="2" s="1"/>
  <c r="C271" i="2"/>
  <c r="L271" i="2" s="1"/>
  <c r="N271" i="2" s="1"/>
  <c r="C270" i="2"/>
  <c r="L270" i="2" s="1"/>
  <c r="L269" i="2"/>
  <c r="N269" i="2" s="1"/>
  <c r="C269" i="2"/>
  <c r="C268" i="2"/>
  <c r="L268" i="2" s="1"/>
  <c r="L267" i="2"/>
  <c r="C267" i="2"/>
  <c r="L266" i="2"/>
  <c r="C266" i="2"/>
  <c r="C265" i="2"/>
  <c r="L265" i="2" s="1"/>
  <c r="C264" i="2"/>
  <c r="L264" i="2" s="1"/>
  <c r="N264" i="2" s="1"/>
  <c r="C263" i="2"/>
  <c r="L263" i="2" s="1"/>
  <c r="N263" i="2" s="1"/>
  <c r="C262" i="2"/>
  <c r="L262" i="2" s="1"/>
  <c r="N262" i="2" s="1"/>
  <c r="L261" i="2"/>
  <c r="N261" i="2" s="1"/>
  <c r="C261" i="2"/>
  <c r="C260" i="2"/>
  <c r="L260" i="2" s="1"/>
  <c r="N260" i="2" s="1"/>
  <c r="C259" i="2"/>
  <c r="L259" i="2" s="1"/>
  <c r="N259" i="2" s="1"/>
  <c r="C258" i="2"/>
  <c r="L258" i="2" s="1"/>
  <c r="C257" i="2"/>
  <c r="L257" i="2" s="1"/>
  <c r="C256" i="2"/>
  <c r="L256" i="2" s="1"/>
  <c r="C255" i="2"/>
  <c r="L255" i="2" s="1"/>
  <c r="C254" i="2"/>
  <c r="L254" i="2" s="1"/>
  <c r="L253" i="2"/>
  <c r="C253" i="2"/>
  <c r="C252" i="2"/>
  <c r="L252" i="2" s="1"/>
  <c r="N252" i="2" s="1"/>
  <c r="C251" i="2"/>
  <c r="L251" i="2" s="1"/>
  <c r="C250" i="2"/>
  <c r="L250" i="2" s="1"/>
  <c r="C249" i="2"/>
  <c r="L249" i="2" s="1"/>
  <c r="N249" i="2" s="1"/>
  <c r="C248" i="2"/>
  <c r="L248" i="2" s="1"/>
  <c r="N248" i="2" s="1"/>
  <c r="C247" i="2"/>
  <c r="L247" i="2" s="1"/>
  <c r="C246" i="2"/>
  <c r="L246" i="2" s="1"/>
  <c r="N246" i="2" s="1"/>
  <c r="C245" i="2"/>
  <c r="L245" i="2" s="1"/>
  <c r="N245" i="2" s="1"/>
  <c r="C244" i="2"/>
  <c r="L244" i="2" s="1"/>
  <c r="N244" i="2" s="1"/>
  <c r="C243" i="2"/>
  <c r="L243" i="2" s="1"/>
  <c r="L242" i="2"/>
  <c r="C242" i="2"/>
  <c r="L241" i="2"/>
  <c r="C241" i="2"/>
  <c r="C240" i="2"/>
  <c r="L240" i="2" s="1"/>
  <c r="L239" i="2"/>
  <c r="C239" i="2"/>
  <c r="L238" i="2"/>
  <c r="C238" i="2"/>
  <c r="C237" i="2"/>
  <c r="L237" i="2" s="1"/>
  <c r="C236" i="2"/>
  <c r="L236" i="2" s="1"/>
  <c r="C235" i="2"/>
  <c r="L235" i="2" s="1"/>
  <c r="C234" i="2"/>
  <c r="L234" i="2" s="1"/>
  <c r="N234" i="2" s="1"/>
  <c r="C233" i="2"/>
  <c r="L233" i="2" s="1"/>
  <c r="N233" i="2" s="1"/>
  <c r="C232" i="2"/>
  <c r="L232" i="2" s="1"/>
  <c r="N232" i="2" s="1"/>
  <c r="C231" i="2"/>
  <c r="L231" i="2" s="1"/>
  <c r="N231" i="2" s="1"/>
  <c r="L230" i="2"/>
  <c r="C230" i="2"/>
  <c r="L229" i="2"/>
  <c r="C229" i="2"/>
  <c r="C228" i="2"/>
  <c r="L228" i="2" s="1"/>
  <c r="C227" i="2"/>
  <c r="L227" i="2" s="1"/>
  <c r="C226" i="2"/>
  <c r="L226" i="2" s="1"/>
  <c r="L225" i="2"/>
  <c r="C225" i="2"/>
  <c r="L224" i="2"/>
  <c r="C224" i="2"/>
  <c r="C223" i="2"/>
  <c r="L223" i="2" s="1"/>
  <c r="L222" i="2"/>
  <c r="C222" i="2"/>
  <c r="L221" i="2"/>
  <c r="C221" i="2"/>
  <c r="C220" i="2"/>
  <c r="L220" i="2" s="1"/>
  <c r="N220" i="2" s="1"/>
  <c r="C219" i="2"/>
  <c r="L219" i="2" s="1"/>
  <c r="C218" i="2"/>
  <c r="L218" i="2" s="1"/>
  <c r="C217" i="2"/>
  <c r="L217" i="2" s="1"/>
  <c r="C216" i="2"/>
  <c r="L216" i="2" s="1"/>
  <c r="N216" i="2" s="1"/>
  <c r="N215" i="2"/>
  <c r="C215" i="2"/>
  <c r="L215" i="2" s="1"/>
  <c r="L214" i="2"/>
  <c r="N214" i="2" s="1"/>
  <c r="C214" i="2"/>
  <c r="C213" i="2"/>
  <c r="L213" i="2" s="1"/>
  <c r="N213" i="2" s="1"/>
  <c r="L212" i="2"/>
  <c r="N212" i="2" s="1"/>
  <c r="C212" i="2"/>
  <c r="N211" i="2"/>
  <c r="C211" i="2"/>
  <c r="L211" i="2" s="1"/>
  <c r="C210" i="2"/>
  <c r="L210" i="2" s="1"/>
  <c r="N210" i="2" s="1"/>
  <c r="C209" i="2"/>
  <c r="L209" i="2" s="1"/>
  <c r="N209" i="2" s="1"/>
  <c r="C208" i="2"/>
  <c r="L208" i="2" s="1"/>
  <c r="N208" i="2" s="1"/>
  <c r="N207" i="2"/>
  <c r="C207" i="2"/>
  <c r="L207" i="2" s="1"/>
  <c r="C206" i="2"/>
  <c r="L206" i="2" s="1"/>
  <c r="C205" i="2"/>
  <c r="L205" i="2" s="1"/>
  <c r="C204" i="2"/>
  <c r="L204" i="2" s="1"/>
  <c r="N204" i="2" s="1"/>
  <c r="C203" i="2"/>
  <c r="L203" i="2" s="1"/>
  <c r="L202" i="2"/>
  <c r="N202" i="2" s="1"/>
  <c r="C202" i="2"/>
  <c r="C201" i="2"/>
  <c r="L201" i="2" s="1"/>
  <c r="N201" i="2" s="1"/>
  <c r="C200" i="2"/>
  <c r="L200" i="2" s="1"/>
  <c r="N200" i="2" s="1"/>
  <c r="C199" i="2"/>
  <c r="L199" i="2" s="1"/>
  <c r="N199" i="2" s="1"/>
  <c r="C198" i="2"/>
  <c r="L198" i="2" s="1"/>
  <c r="C197" i="2"/>
  <c r="L197" i="2" s="1"/>
  <c r="C196" i="2"/>
  <c r="L196" i="2" s="1"/>
  <c r="C195" i="2"/>
  <c r="L195" i="2" s="1"/>
  <c r="C194" i="2"/>
  <c r="L194" i="2" s="1"/>
  <c r="L193" i="2"/>
  <c r="N193" i="2" s="1"/>
  <c r="C193" i="2"/>
  <c r="C192" i="2"/>
  <c r="L192" i="2" s="1"/>
  <c r="N192" i="2" s="1"/>
  <c r="C191" i="2"/>
  <c r="L191" i="2" s="1"/>
  <c r="L190" i="2"/>
  <c r="N190" i="2" s="1"/>
  <c r="C190" i="2"/>
  <c r="C189" i="2"/>
  <c r="L189" i="2" s="1"/>
  <c r="N189" i="2" s="1"/>
  <c r="C188" i="2"/>
  <c r="L188" i="2" s="1"/>
  <c r="N188" i="2" s="1"/>
  <c r="C187" i="2"/>
  <c r="L187" i="2" s="1"/>
  <c r="C186" i="2"/>
  <c r="L186" i="2" s="1"/>
  <c r="N186" i="2" s="1"/>
  <c r="C185" i="2"/>
  <c r="L185" i="2" s="1"/>
  <c r="N185" i="2" s="1"/>
  <c r="C184" i="2"/>
  <c r="L184" i="2" s="1"/>
  <c r="N184" i="2" s="1"/>
  <c r="C183" i="2"/>
  <c r="L183" i="2" s="1"/>
  <c r="N183" i="2" s="1"/>
  <c r="L182" i="2"/>
  <c r="C182" i="2"/>
  <c r="L181" i="2"/>
  <c r="C181" i="2"/>
  <c r="C180" i="2"/>
  <c r="L180" i="2" s="1"/>
  <c r="N180" i="2" s="1"/>
  <c r="C179" i="2"/>
  <c r="L179" i="2" s="1"/>
  <c r="C178" i="2"/>
  <c r="L178" i="2" s="1"/>
  <c r="N178" i="2" s="1"/>
  <c r="C177" i="2"/>
  <c r="L177" i="2" s="1"/>
  <c r="N177" i="2" s="1"/>
  <c r="L176" i="2"/>
  <c r="N176" i="2" s="1"/>
  <c r="C176" i="2"/>
  <c r="N175" i="2"/>
  <c r="C175" i="2"/>
  <c r="L175" i="2" s="1"/>
  <c r="C174" i="2"/>
  <c r="L174" i="2" s="1"/>
  <c r="C173" i="2"/>
  <c r="L173" i="2" s="1"/>
  <c r="C172" i="2"/>
  <c r="L172" i="2" s="1"/>
  <c r="C171" i="2"/>
  <c r="L171" i="2" s="1"/>
  <c r="L170" i="2"/>
  <c r="N170" i="2" s="1"/>
  <c r="C170" i="2"/>
  <c r="C169" i="2"/>
  <c r="L169" i="2" s="1"/>
  <c r="N169" i="2" s="1"/>
  <c r="C168" i="2"/>
  <c r="L168" i="2" s="1"/>
  <c r="C167" i="2"/>
  <c r="L167" i="2" s="1"/>
  <c r="C166" i="2"/>
  <c r="L166" i="2" s="1"/>
  <c r="C165" i="2"/>
  <c r="L165" i="2" s="1"/>
  <c r="L164" i="2"/>
  <c r="N164" i="2" s="1"/>
  <c r="C164" i="2"/>
  <c r="N163" i="2"/>
  <c r="C163" i="2"/>
  <c r="L163" i="2" s="1"/>
  <c r="C162" i="2"/>
  <c r="L162" i="2" s="1"/>
  <c r="N162" i="2" s="1"/>
  <c r="N161" i="2"/>
  <c r="C161" i="2"/>
  <c r="L161" i="2" s="1"/>
  <c r="C160" i="2"/>
  <c r="L160" i="2" s="1"/>
  <c r="C159" i="2"/>
  <c r="L159" i="2" s="1"/>
  <c r="N159" i="2" s="1"/>
  <c r="L158" i="2"/>
  <c r="C158" i="2"/>
  <c r="C157" i="2"/>
  <c r="L157" i="2" s="1"/>
  <c r="L156" i="2"/>
  <c r="C156" i="2"/>
  <c r="C155" i="2"/>
  <c r="L155" i="2" s="1"/>
  <c r="L154" i="2"/>
  <c r="C154" i="2"/>
  <c r="C153" i="2"/>
  <c r="L153" i="2" s="1"/>
  <c r="C152" i="2"/>
  <c r="L152" i="2" s="1"/>
  <c r="C151" i="2"/>
  <c r="L151" i="2" s="1"/>
  <c r="N151" i="2" s="1"/>
  <c r="C150" i="2"/>
  <c r="L150" i="2" s="1"/>
  <c r="C149" i="2"/>
  <c r="L149" i="2" s="1"/>
  <c r="C148" i="2"/>
  <c r="L148" i="2" s="1"/>
  <c r="N148" i="2" s="1"/>
  <c r="C147" i="2"/>
  <c r="L147" i="2" s="1"/>
  <c r="L146" i="2"/>
  <c r="C146" i="2"/>
  <c r="N145" i="2"/>
  <c r="C145" i="2"/>
  <c r="L145" i="2" s="1"/>
  <c r="C144" i="2"/>
  <c r="L144" i="2" s="1"/>
  <c r="N144" i="2" s="1"/>
  <c r="N143" i="2"/>
  <c r="C143" i="2"/>
  <c r="L143" i="2" s="1"/>
  <c r="L142" i="2"/>
  <c r="N142" i="2" s="1"/>
  <c r="C142" i="2"/>
  <c r="C141" i="2"/>
  <c r="L141" i="2" s="1"/>
  <c r="C140" i="2"/>
  <c r="L140" i="2" s="1"/>
  <c r="N140" i="2" s="1"/>
  <c r="C139" i="2"/>
  <c r="L139" i="2" s="1"/>
  <c r="N139" i="2" s="1"/>
  <c r="C138" i="2"/>
  <c r="L138" i="2" s="1"/>
  <c r="N138" i="2" s="1"/>
  <c r="L137" i="2"/>
  <c r="N137" i="2" s="1"/>
  <c r="C137" i="2"/>
  <c r="C136" i="2"/>
  <c r="L136" i="2" s="1"/>
  <c r="N136" i="2" s="1"/>
  <c r="L135" i="2"/>
  <c r="N135" i="2" s="1"/>
  <c r="C135" i="2"/>
  <c r="C134" i="2"/>
  <c r="L134" i="2" s="1"/>
  <c r="N134" i="2" s="1"/>
  <c r="L133" i="2"/>
  <c r="N133" i="2" s="1"/>
  <c r="D133" i="2"/>
  <c r="D438" i="2" s="1"/>
  <c r="C133" i="2"/>
  <c r="C132" i="2"/>
  <c r="L132" i="2" s="1"/>
  <c r="C131" i="2"/>
  <c r="L131" i="2" s="1"/>
  <c r="N131" i="2" s="1"/>
  <c r="C130" i="2"/>
  <c r="L130" i="2" s="1"/>
  <c r="C129" i="2"/>
  <c r="L129" i="2" s="1"/>
  <c r="L128" i="2"/>
  <c r="C128" i="2"/>
  <c r="L127" i="2"/>
  <c r="C127" i="2"/>
  <c r="C126" i="2"/>
  <c r="L126" i="2" s="1"/>
  <c r="L125" i="2"/>
  <c r="C125" i="2"/>
  <c r="L124" i="2"/>
  <c r="C124" i="2"/>
  <c r="C123" i="2"/>
  <c r="L123" i="2" s="1"/>
  <c r="C122" i="2"/>
  <c r="L122" i="2" s="1"/>
  <c r="N122" i="2" s="1"/>
  <c r="C121" i="2"/>
  <c r="L121" i="2" s="1"/>
  <c r="N121" i="2" s="1"/>
  <c r="C120" i="2"/>
  <c r="L120" i="2" s="1"/>
  <c r="N120" i="2" s="1"/>
  <c r="L119" i="2"/>
  <c r="N119" i="2" s="1"/>
  <c r="C119" i="2"/>
  <c r="C118" i="2"/>
  <c r="L118" i="2" s="1"/>
  <c r="N118" i="2" s="1"/>
  <c r="L117" i="2"/>
  <c r="N117" i="2" s="1"/>
  <c r="C117" i="2"/>
  <c r="C116" i="2"/>
  <c r="L116" i="2" s="1"/>
  <c r="C115" i="2"/>
  <c r="L115" i="2" s="1"/>
  <c r="C114" i="2"/>
  <c r="L114" i="2" s="1"/>
  <c r="N114" i="2" s="1"/>
  <c r="C113" i="2"/>
  <c r="L113" i="2" s="1"/>
  <c r="C112" i="2"/>
  <c r="L112" i="2" s="1"/>
  <c r="N112" i="2" s="1"/>
  <c r="C111" i="2"/>
  <c r="L111" i="2" s="1"/>
  <c r="N111" i="2" s="1"/>
  <c r="C110" i="2"/>
  <c r="L110" i="2" s="1"/>
  <c r="L109" i="2"/>
  <c r="N109" i="2" s="1"/>
  <c r="C109" i="2"/>
  <c r="N108" i="2"/>
  <c r="C108" i="2"/>
  <c r="L108" i="2" s="1"/>
  <c r="C107" i="2"/>
  <c r="L107" i="2" s="1"/>
  <c r="N107" i="2" s="1"/>
  <c r="N106" i="2"/>
  <c r="C106" i="2"/>
  <c r="L106" i="2" s="1"/>
  <c r="C105" i="2"/>
  <c r="L105" i="2" s="1"/>
  <c r="C104" i="2"/>
  <c r="L104" i="2" s="1"/>
  <c r="N104" i="2" s="1"/>
  <c r="C103" i="2"/>
  <c r="L103" i="2" s="1"/>
  <c r="N103" i="2" s="1"/>
  <c r="C102" i="2"/>
  <c r="L102" i="2" s="1"/>
  <c r="C101" i="2"/>
  <c r="L101" i="2" s="1"/>
  <c r="C100" i="2"/>
  <c r="L100" i="2" s="1"/>
  <c r="L99" i="2"/>
  <c r="N99" i="2" s="1"/>
  <c r="C99" i="2"/>
  <c r="C98" i="2"/>
  <c r="L98" i="2" s="1"/>
  <c r="N98" i="2" s="1"/>
  <c r="L97" i="2"/>
  <c r="N97" i="2" s="1"/>
  <c r="C97" i="2"/>
  <c r="C96" i="2"/>
  <c r="L96" i="2" s="1"/>
  <c r="N96" i="2" s="1"/>
  <c r="C95" i="2"/>
  <c r="L95" i="2" s="1"/>
  <c r="L94" i="2"/>
  <c r="N94" i="2" s="1"/>
  <c r="C94" i="2"/>
  <c r="C93" i="2"/>
  <c r="L93" i="2" s="1"/>
  <c r="N93" i="2" s="1"/>
  <c r="C92" i="2"/>
  <c r="L92" i="2" s="1"/>
  <c r="C91" i="2"/>
  <c r="L91" i="2" s="1"/>
  <c r="C90" i="2"/>
  <c r="L90" i="2" s="1"/>
  <c r="N90" i="2" s="1"/>
  <c r="L89" i="2"/>
  <c r="C89" i="2"/>
  <c r="C88" i="2"/>
  <c r="L88" i="2" s="1"/>
  <c r="L87" i="2"/>
  <c r="C87" i="2"/>
  <c r="C86" i="2"/>
  <c r="L86" i="2" s="1"/>
  <c r="N86" i="2" s="1"/>
  <c r="L85" i="2"/>
  <c r="N85" i="2" s="1"/>
  <c r="C85" i="2"/>
  <c r="C84" i="2"/>
  <c r="L84" i="2" s="1"/>
  <c r="N84" i="2" s="1"/>
  <c r="C83" i="2"/>
  <c r="L83" i="2" s="1"/>
  <c r="N83" i="2" s="1"/>
  <c r="C82" i="2"/>
  <c r="L82" i="2" s="1"/>
  <c r="N82" i="2" s="1"/>
  <c r="C81" i="2"/>
  <c r="L81" i="2" s="1"/>
  <c r="C80" i="2"/>
  <c r="L80" i="2" s="1"/>
  <c r="N80" i="2" s="1"/>
  <c r="C79" i="2"/>
  <c r="L79" i="2" s="1"/>
  <c r="N79" i="2" s="1"/>
  <c r="C78" i="2"/>
  <c r="L78" i="2" s="1"/>
  <c r="C77" i="2"/>
  <c r="L77" i="2" s="1"/>
  <c r="N77" i="2" s="1"/>
  <c r="N76" i="2"/>
  <c r="C76" i="2"/>
  <c r="L76" i="2" s="1"/>
  <c r="C75" i="2"/>
  <c r="L75" i="2" s="1"/>
  <c r="N75" i="2" s="1"/>
  <c r="C74" i="2"/>
  <c r="L74" i="2" s="1"/>
  <c r="N74" i="2" s="1"/>
  <c r="C73" i="2"/>
  <c r="L73" i="2" s="1"/>
  <c r="N73" i="2" s="1"/>
  <c r="C72" i="2"/>
  <c r="L72" i="2" s="1"/>
  <c r="N72" i="2" s="1"/>
  <c r="C71" i="2"/>
  <c r="L71" i="2" s="1"/>
  <c r="N71" i="2" s="1"/>
  <c r="N70" i="2"/>
  <c r="C70" i="2"/>
  <c r="L70" i="2" s="1"/>
  <c r="C69" i="2"/>
  <c r="L69" i="2" s="1"/>
  <c r="C68" i="2"/>
  <c r="L68" i="2" s="1"/>
  <c r="C67" i="2"/>
  <c r="L67" i="2" s="1"/>
  <c r="C66" i="2"/>
  <c r="L66" i="2" s="1"/>
  <c r="C65" i="2"/>
  <c r="L65" i="2" s="1"/>
  <c r="C64" i="2"/>
  <c r="L64" i="2" s="1"/>
  <c r="C63" i="2"/>
  <c r="L63" i="2" s="1"/>
  <c r="L62" i="2"/>
  <c r="N62" i="2" s="1"/>
  <c r="C62" i="2"/>
  <c r="C61" i="2"/>
  <c r="L61" i="2" s="1"/>
  <c r="N61" i="2" s="1"/>
  <c r="C60" i="2"/>
  <c r="L60" i="2" s="1"/>
  <c r="C59" i="2"/>
  <c r="L59" i="2" s="1"/>
  <c r="N59" i="2" s="1"/>
  <c r="C58" i="2"/>
  <c r="L58" i="2" s="1"/>
  <c r="N58" i="2" s="1"/>
  <c r="L57" i="2"/>
  <c r="N57" i="2" s="1"/>
  <c r="C57" i="2"/>
  <c r="N56" i="2"/>
  <c r="C56" i="2"/>
  <c r="L56" i="2" s="1"/>
  <c r="C55" i="2"/>
  <c r="L55" i="2" s="1"/>
  <c r="C54" i="2"/>
  <c r="L54" i="2" s="1"/>
  <c r="C53" i="2"/>
  <c r="L53" i="2" s="1"/>
  <c r="C52" i="2"/>
  <c r="L52" i="2" s="1"/>
  <c r="C51" i="2"/>
  <c r="L51" i="2" s="1"/>
  <c r="C50" i="2"/>
  <c r="L50" i="2" s="1"/>
  <c r="N50" i="2" s="1"/>
  <c r="C49" i="2"/>
  <c r="L49" i="2" s="1"/>
  <c r="N49" i="2" s="1"/>
  <c r="C48" i="2"/>
  <c r="L48" i="2" s="1"/>
  <c r="C47" i="2"/>
  <c r="L47" i="2" s="1"/>
  <c r="C46" i="2"/>
  <c r="L46" i="2" s="1"/>
  <c r="C45" i="2"/>
  <c r="L45" i="2" s="1"/>
  <c r="C44" i="2"/>
  <c r="L44" i="2" s="1"/>
  <c r="L43" i="2"/>
  <c r="N43" i="2" s="1"/>
  <c r="C43" i="2"/>
  <c r="C42" i="2"/>
  <c r="L42" i="2" s="1"/>
  <c r="L41" i="2"/>
  <c r="C41" i="2"/>
  <c r="L40" i="2"/>
  <c r="C40" i="2"/>
  <c r="C39" i="2"/>
  <c r="L39" i="2" s="1"/>
  <c r="N39" i="2" s="1"/>
  <c r="C38" i="2"/>
  <c r="L38" i="2" s="1"/>
  <c r="C37" i="2"/>
  <c r="L37" i="2" s="1"/>
  <c r="N37" i="2" s="1"/>
  <c r="L36" i="2"/>
  <c r="C36" i="2"/>
  <c r="C35" i="2"/>
  <c r="L35" i="2" s="1"/>
  <c r="N34" i="2"/>
  <c r="C34" i="2"/>
  <c r="L34" i="2" s="1"/>
  <c r="C33" i="2"/>
  <c r="L33" i="2" s="1"/>
  <c r="L32" i="2"/>
  <c r="N32" i="2" s="1"/>
  <c r="C32" i="2"/>
  <c r="C31" i="2"/>
  <c r="L31" i="2" s="1"/>
  <c r="N31" i="2" s="1"/>
  <c r="C30" i="2"/>
  <c r="L30" i="2" s="1"/>
  <c r="C29" i="2"/>
  <c r="L29" i="2" s="1"/>
  <c r="N29" i="2" s="1"/>
  <c r="C28" i="2"/>
  <c r="L28" i="2" s="1"/>
  <c r="N28" i="2" s="1"/>
  <c r="C27" i="2"/>
  <c r="L27" i="2" s="1"/>
  <c r="C26" i="2"/>
  <c r="L26" i="2" s="1"/>
  <c r="N26" i="2" s="1"/>
  <c r="L25" i="2"/>
  <c r="C25" i="2"/>
  <c r="C24" i="2"/>
  <c r="L24" i="2" s="1"/>
  <c r="N24" i="2" s="1"/>
  <c r="L23" i="2"/>
  <c r="C23" i="2"/>
  <c r="C22" i="2"/>
  <c r="L22" i="2" s="1"/>
  <c r="L21" i="2"/>
  <c r="N21" i="2" s="1"/>
  <c r="C21" i="2"/>
  <c r="C20" i="2"/>
  <c r="L20" i="2" s="1"/>
  <c r="C19" i="2"/>
  <c r="L19" i="2" s="1"/>
  <c r="C18" i="2"/>
  <c r="L18" i="2" s="1"/>
  <c r="C17" i="2"/>
  <c r="L17" i="2" s="1"/>
  <c r="C16" i="2"/>
  <c r="L16" i="2" s="1"/>
  <c r="L15" i="2"/>
  <c r="C15" i="2"/>
  <c r="C14" i="2"/>
  <c r="L14" i="2" s="1"/>
  <c r="N14" i="2" s="1"/>
  <c r="C13" i="2"/>
  <c r="L13" i="2" s="1"/>
  <c r="L12" i="2"/>
  <c r="N12" i="2" s="1"/>
  <c r="C12" i="2"/>
  <c r="C11" i="2"/>
  <c r="L11" i="2" s="1"/>
  <c r="C10" i="2"/>
  <c r="L10" i="2" s="1"/>
  <c r="C9" i="2"/>
  <c r="L9" i="2" s="1"/>
  <c r="C8" i="2"/>
  <c r="L8" i="2" s="1"/>
  <c r="C7" i="2"/>
  <c r="L7" i="2" s="1"/>
  <c r="C6" i="2"/>
  <c r="L6" i="2" s="1"/>
  <c r="N6" i="2" s="1"/>
  <c r="C5" i="2"/>
  <c r="L5" i="2" s="1"/>
  <c r="N5" i="2" s="1"/>
  <c r="C438" i="2" l="1"/>
  <c r="L438" i="2" s="1"/>
  <c r="J435" i="1"/>
  <c r="C435" i="1"/>
  <c r="J434" i="1"/>
  <c r="C434" i="1"/>
  <c r="J433" i="1"/>
  <c r="C433" i="1"/>
  <c r="J432" i="1"/>
  <c r="C432" i="1"/>
  <c r="J431" i="1"/>
  <c r="L431" i="1" s="1"/>
  <c r="C431" i="1"/>
  <c r="J430" i="1"/>
  <c r="C430" i="1"/>
  <c r="J429" i="1"/>
  <c r="C429" i="1"/>
  <c r="J428" i="1"/>
  <c r="C428" i="1"/>
  <c r="J427" i="1"/>
  <c r="C427" i="1"/>
  <c r="J426" i="1"/>
  <c r="C426" i="1"/>
  <c r="J425" i="1"/>
  <c r="C425" i="1"/>
  <c r="J424" i="1"/>
  <c r="C424" i="1"/>
  <c r="J423" i="1"/>
  <c r="L423" i="1" s="1"/>
  <c r="C423" i="1"/>
  <c r="J422" i="1"/>
  <c r="L422" i="1" s="1"/>
  <c r="C422" i="1"/>
  <c r="J421" i="1"/>
  <c r="L421" i="1" s="1"/>
  <c r="C421" i="1"/>
  <c r="L420" i="1"/>
  <c r="J420" i="1"/>
  <c r="C420" i="1"/>
  <c r="J419" i="1"/>
  <c r="C419" i="1"/>
  <c r="J418" i="1"/>
  <c r="L418" i="1" s="1"/>
  <c r="C418" i="1"/>
  <c r="J417" i="1"/>
  <c r="C417" i="1"/>
  <c r="J416" i="1"/>
  <c r="L416" i="1" s="1"/>
  <c r="C416" i="1"/>
  <c r="J415" i="1"/>
  <c r="L415" i="1" s="1"/>
  <c r="C415" i="1"/>
  <c r="L414" i="1"/>
  <c r="J414" i="1"/>
  <c r="C414" i="1"/>
  <c r="J413" i="1"/>
  <c r="C413" i="1"/>
  <c r="J412" i="1"/>
  <c r="C412" i="1"/>
  <c r="J411" i="1"/>
  <c r="L411" i="1" s="1"/>
  <c r="C411" i="1"/>
  <c r="J410" i="1"/>
  <c r="C410" i="1"/>
  <c r="J409" i="1"/>
  <c r="C409" i="1"/>
  <c r="J408" i="1"/>
  <c r="C408" i="1"/>
  <c r="J407" i="1"/>
  <c r="C407" i="1"/>
  <c r="L406" i="1"/>
  <c r="J406" i="1"/>
  <c r="C406" i="1"/>
  <c r="J405" i="1"/>
  <c r="C405" i="1"/>
  <c r="J404" i="1"/>
  <c r="L404" i="1" s="1"/>
  <c r="C404" i="1"/>
  <c r="J403" i="1"/>
  <c r="C403" i="1"/>
  <c r="J402" i="1"/>
  <c r="L402" i="1" s="1"/>
  <c r="C402" i="1"/>
  <c r="J401" i="1"/>
  <c r="C401" i="1"/>
  <c r="J400" i="1"/>
  <c r="L400" i="1" s="1"/>
  <c r="C400" i="1"/>
  <c r="J399" i="1"/>
  <c r="C399" i="1"/>
  <c r="J398" i="1"/>
  <c r="C398" i="1"/>
  <c r="J397" i="1"/>
  <c r="C397" i="1"/>
  <c r="L396" i="1"/>
  <c r="J396" i="1"/>
  <c r="C396" i="1"/>
  <c r="J395" i="1"/>
  <c r="C395" i="1"/>
  <c r="J394" i="1"/>
  <c r="C394" i="1"/>
  <c r="J393" i="1"/>
  <c r="L393" i="1" s="1"/>
  <c r="C393" i="1"/>
  <c r="J392" i="1"/>
  <c r="L392" i="1" s="1"/>
  <c r="C392" i="1"/>
  <c r="J391" i="1"/>
  <c r="L391" i="1" s="1"/>
  <c r="C391" i="1"/>
  <c r="J390" i="1"/>
  <c r="L390" i="1" s="1"/>
  <c r="C390" i="1"/>
  <c r="J389" i="1"/>
  <c r="C389" i="1"/>
  <c r="J388" i="1"/>
  <c r="L388" i="1" s="1"/>
  <c r="C388" i="1"/>
  <c r="J387" i="1"/>
  <c r="C387" i="1"/>
  <c r="J386" i="1"/>
  <c r="C386" i="1"/>
  <c r="J385" i="1"/>
  <c r="C385" i="1"/>
  <c r="J384" i="1"/>
  <c r="C384" i="1"/>
  <c r="L383" i="1"/>
  <c r="J383" i="1"/>
  <c r="C383" i="1"/>
  <c r="J382" i="1"/>
  <c r="L382" i="1" s="1"/>
  <c r="C382" i="1"/>
  <c r="J381" i="1"/>
  <c r="L381" i="1" s="1"/>
  <c r="C381" i="1"/>
  <c r="J380" i="1"/>
  <c r="L380" i="1" s="1"/>
  <c r="C380" i="1"/>
  <c r="J379" i="1"/>
  <c r="C379" i="1"/>
  <c r="J378" i="1"/>
  <c r="L378" i="1" s="1"/>
  <c r="C378" i="1"/>
  <c r="J377" i="1"/>
  <c r="L377" i="1" s="1"/>
  <c r="C377" i="1"/>
  <c r="L376" i="1"/>
  <c r="J376" i="1"/>
  <c r="C376" i="1"/>
  <c r="J375" i="1"/>
  <c r="C375" i="1"/>
  <c r="J374" i="1"/>
  <c r="C374" i="1"/>
  <c r="J373" i="1"/>
  <c r="L373" i="1" s="1"/>
  <c r="C373" i="1"/>
  <c r="J372" i="1"/>
  <c r="C372" i="1"/>
  <c r="L371" i="1"/>
  <c r="J371" i="1"/>
  <c r="C371" i="1"/>
  <c r="J370" i="1"/>
  <c r="C370" i="1"/>
  <c r="J369" i="1"/>
  <c r="L369" i="1" s="1"/>
  <c r="C369" i="1"/>
  <c r="J368" i="1"/>
  <c r="C368" i="1"/>
  <c r="J367" i="1"/>
  <c r="C367" i="1"/>
  <c r="J366" i="1"/>
  <c r="C366" i="1"/>
  <c r="J365" i="1"/>
  <c r="C365" i="1"/>
  <c r="J364" i="1"/>
  <c r="C364" i="1"/>
  <c r="J363" i="1"/>
  <c r="C363" i="1"/>
  <c r="J362" i="1"/>
  <c r="L362" i="1" s="1"/>
  <c r="C362" i="1"/>
  <c r="J361" i="1"/>
  <c r="C361" i="1"/>
  <c r="J360" i="1"/>
  <c r="C360" i="1"/>
  <c r="J359" i="1"/>
  <c r="C359" i="1"/>
  <c r="J358" i="1"/>
  <c r="L358" i="1" s="1"/>
  <c r="C358" i="1"/>
  <c r="L357" i="1"/>
  <c r="J357" i="1"/>
  <c r="C357" i="1"/>
  <c r="J356" i="1"/>
  <c r="C356" i="1"/>
  <c r="J355" i="1"/>
  <c r="L355" i="1" s="1"/>
  <c r="C355" i="1"/>
  <c r="J354" i="1"/>
  <c r="L354" i="1" s="1"/>
  <c r="C354" i="1"/>
  <c r="J353" i="1"/>
  <c r="L353" i="1" s="1"/>
  <c r="C353" i="1"/>
  <c r="J352" i="1"/>
  <c r="L352" i="1" s="1"/>
  <c r="C352" i="1"/>
  <c r="J351" i="1"/>
  <c r="L351" i="1" s="1"/>
  <c r="C351" i="1"/>
  <c r="J350" i="1"/>
  <c r="C350" i="1"/>
  <c r="L349" i="1"/>
  <c r="J349" i="1"/>
  <c r="C349" i="1"/>
  <c r="J348" i="1"/>
  <c r="C348" i="1"/>
  <c r="J347" i="1"/>
  <c r="C347" i="1"/>
  <c r="J346" i="1"/>
  <c r="C346" i="1"/>
  <c r="J345" i="1"/>
  <c r="C345" i="1"/>
  <c r="J344" i="1"/>
  <c r="L344" i="1" s="1"/>
  <c r="C344" i="1"/>
  <c r="J343" i="1"/>
  <c r="C343" i="1"/>
  <c r="J342" i="1"/>
  <c r="L342" i="1" s="1"/>
  <c r="C342" i="1"/>
  <c r="J341" i="1"/>
  <c r="L341" i="1" s="1"/>
  <c r="C341" i="1"/>
  <c r="J340" i="1"/>
  <c r="L340" i="1" s="1"/>
  <c r="C340" i="1"/>
  <c r="J339" i="1"/>
  <c r="L339" i="1" s="1"/>
  <c r="C339" i="1"/>
  <c r="L338" i="1"/>
  <c r="J338" i="1"/>
  <c r="C338" i="1"/>
  <c r="J337" i="1"/>
  <c r="L337" i="1" s="1"/>
  <c r="C337" i="1"/>
  <c r="J336" i="1"/>
  <c r="L336" i="1" s="1"/>
  <c r="C336" i="1"/>
  <c r="L335" i="1"/>
  <c r="J335" i="1"/>
  <c r="C335" i="1"/>
  <c r="J334" i="1"/>
  <c r="L334" i="1" s="1"/>
  <c r="C334" i="1"/>
  <c r="J333" i="1"/>
  <c r="L333" i="1" s="1"/>
  <c r="C333" i="1"/>
  <c r="L332" i="1"/>
  <c r="J332" i="1"/>
  <c r="C332" i="1"/>
  <c r="J331" i="1"/>
  <c r="C331" i="1"/>
  <c r="J330" i="1"/>
  <c r="L330" i="1" s="1"/>
  <c r="C330" i="1"/>
  <c r="J329" i="1"/>
  <c r="C329" i="1"/>
  <c r="J328" i="1"/>
  <c r="L328" i="1" s="1"/>
  <c r="C328" i="1"/>
  <c r="J327" i="1"/>
  <c r="C327" i="1"/>
  <c r="L326" i="1"/>
  <c r="J326" i="1"/>
  <c r="C326" i="1"/>
  <c r="J325" i="1"/>
  <c r="C325" i="1"/>
  <c r="J324" i="1"/>
  <c r="C324" i="1"/>
  <c r="J323" i="1"/>
  <c r="C323" i="1"/>
  <c r="J322" i="1"/>
  <c r="C322" i="1"/>
  <c r="J321" i="1"/>
  <c r="C321" i="1"/>
  <c r="J320" i="1"/>
  <c r="L320" i="1" s="1"/>
  <c r="C320" i="1"/>
  <c r="L319" i="1"/>
  <c r="J319" i="1"/>
  <c r="C319" i="1"/>
  <c r="J318" i="1"/>
  <c r="L318" i="1" s="1"/>
  <c r="C318" i="1"/>
  <c r="J317" i="1"/>
  <c r="C317" i="1"/>
  <c r="J316" i="1"/>
  <c r="C316" i="1"/>
  <c r="J315" i="1"/>
  <c r="L315" i="1" s="1"/>
  <c r="C315" i="1"/>
  <c r="J314" i="1"/>
  <c r="C314" i="1"/>
  <c r="J313" i="1"/>
  <c r="C313" i="1"/>
  <c r="L312" i="1"/>
  <c r="J312" i="1"/>
  <c r="C312" i="1"/>
  <c r="J311" i="1"/>
  <c r="L311" i="1" s="1"/>
  <c r="C311" i="1"/>
  <c r="L310" i="1"/>
  <c r="J310" i="1"/>
  <c r="C310" i="1"/>
  <c r="J309" i="1"/>
  <c r="L309" i="1" s="1"/>
  <c r="C309" i="1"/>
  <c r="J308" i="1"/>
  <c r="L308" i="1" s="1"/>
  <c r="C308" i="1"/>
  <c r="J307" i="1"/>
  <c r="C307" i="1"/>
  <c r="J306" i="1"/>
  <c r="C306" i="1"/>
  <c r="J305" i="1"/>
  <c r="C305" i="1"/>
  <c r="J304" i="1"/>
  <c r="C304" i="1"/>
  <c r="L303" i="1"/>
  <c r="J303" i="1"/>
  <c r="C303" i="1"/>
  <c r="J302" i="1"/>
  <c r="L302" i="1" s="1"/>
  <c r="C302" i="1"/>
  <c r="J301" i="1"/>
  <c r="C301" i="1"/>
  <c r="J300" i="1"/>
  <c r="L300" i="1" s="1"/>
  <c r="C300" i="1"/>
  <c r="J299" i="1"/>
  <c r="C299" i="1"/>
  <c r="J298" i="1"/>
  <c r="L298" i="1" s="1"/>
  <c r="C298" i="1"/>
  <c r="J297" i="1"/>
  <c r="C297" i="1"/>
  <c r="J296" i="1"/>
  <c r="C296" i="1"/>
  <c r="J295" i="1"/>
  <c r="C295" i="1"/>
  <c r="J294" i="1"/>
  <c r="C294" i="1"/>
  <c r="J293" i="1"/>
  <c r="L293" i="1" s="1"/>
  <c r="C293" i="1"/>
  <c r="J292" i="1"/>
  <c r="L292" i="1" s="1"/>
  <c r="C292" i="1"/>
  <c r="J291" i="1"/>
  <c r="C291" i="1"/>
  <c r="J290" i="1"/>
  <c r="C290" i="1"/>
  <c r="J289" i="1"/>
  <c r="L289" i="1" s="1"/>
  <c r="C289" i="1"/>
  <c r="J288" i="1"/>
  <c r="C288" i="1"/>
  <c r="J287" i="1"/>
  <c r="L287" i="1" s="1"/>
  <c r="C287" i="1"/>
  <c r="J286" i="1"/>
  <c r="L286" i="1" s="1"/>
  <c r="C286" i="1"/>
  <c r="J285" i="1"/>
  <c r="L285" i="1" s="1"/>
  <c r="C285" i="1"/>
  <c r="J284" i="1"/>
  <c r="L284" i="1" s="1"/>
  <c r="C284" i="1"/>
  <c r="J283" i="1"/>
  <c r="L283" i="1" s="1"/>
  <c r="C283" i="1"/>
  <c r="J282" i="1"/>
  <c r="C282" i="1"/>
  <c r="J281" i="1"/>
  <c r="L281" i="1" s="1"/>
  <c r="C281" i="1"/>
  <c r="J280" i="1"/>
  <c r="L280" i="1" s="1"/>
  <c r="C280" i="1"/>
  <c r="J279" i="1"/>
  <c r="C279" i="1"/>
  <c r="J278" i="1"/>
  <c r="L278" i="1" s="1"/>
  <c r="C278" i="1"/>
  <c r="J277" i="1"/>
  <c r="L277" i="1" s="1"/>
  <c r="C277" i="1"/>
  <c r="J276" i="1"/>
  <c r="L276" i="1" s="1"/>
  <c r="C276" i="1"/>
  <c r="J275" i="1"/>
  <c r="L275" i="1" s="1"/>
  <c r="C275" i="1"/>
  <c r="J274" i="1"/>
  <c r="L274" i="1" s="1"/>
  <c r="C274" i="1"/>
  <c r="J273" i="1"/>
  <c r="C273" i="1"/>
  <c r="J272" i="1"/>
  <c r="L272" i="1" s="1"/>
  <c r="C272" i="1"/>
  <c r="J271" i="1"/>
  <c r="L271" i="1" s="1"/>
  <c r="C271" i="1"/>
  <c r="L270" i="1"/>
  <c r="J270" i="1"/>
  <c r="C270" i="1"/>
  <c r="J269" i="1"/>
  <c r="L269" i="1" s="1"/>
  <c r="C269" i="1"/>
  <c r="J268" i="1"/>
  <c r="C268" i="1"/>
  <c r="J267" i="1"/>
  <c r="L267" i="1" s="1"/>
  <c r="C267" i="1"/>
  <c r="J266" i="1"/>
  <c r="L266" i="1" s="1"/>
  <c r="C266" i="1"/>
  <c r="L265" i="1"/>
  <c r="J265" i="1"/>
  <c r="C265" i="1"/>
  <c r="J264" i="1"/>
  <c r="C264" i="1"/>
  <c r="J263" i="1"/>
  <c r="C263" i="1"/>
  <c r="J262" i="1"/>
  <c r="L262" i="1" s="1"/>
  <c r="C262" i="1"/>
  <c r="L261" i="1"/>
  <c r="J261" i="1"/>
  <c r="C261" i="1"/>
  <c r="J260" i="1"/>
  <c r="L260" i="1" s="1"/>
  <c r="C260" i="1"/>
  <c r="J259" i="1"/>
  <c r="C259" i="1"/>
  <c r="J258" i="1"/>
  <c r="C258" i="1"/>
  <c r="J257" i="1"/>
  <c r="C257" i="1"/>
  <c r="J256" i="1"/>
  <c r="C256" i="1"/>
  <c r="J255" i="1"/>
  <c r="L255" i="1" s="1"/>
  <c r="C255" i="1"/>
  <c r="L254" i="1"/>
  <c r="J254" i="1"/>
  <c r="C254" i="1"/>
  <c r="J253" i="1"/>
  <c r="L253" i="1" s="1"/>
  <c r="C253" i="1"/>
  <c r="J252" i="1"/>
  <c r="L252" i="1" s="1"/>
  <c r="C252" i="1"/>
  <c r="J251" i="1"/>
  <c r="C251" i="1"/>
  <c r="J250" i="1"/>
  <c r="L250" i="1" s="1"/>
  <c r="C250" i="1"/>
  <c r="J249" i="1"/>
  <c r="C249" i="1"/>
  <c r="J248" i="1"/>
  <c r="C248" i="1"/>
  <c r="J247" i="1"/>
  <c r="C247" i="1"/>
  <c r="J246" i="1"/>
  <c r="C246" i="1"/>
  <c r="J245" i="1"/>
  <c r="C245" i="1"/>
  <c r="J244" i="1"/>
  <c r="L244" i="1" s="1"/>
  <c r="C244" i="1"/>
  <c r="J243" i="1"/>
  <c r="L243" i="1" s="1"/>
  <c r="C243" i="1"/>
  <c r="J242" i="1"/>
  <c r="L242" i="1" s="1"/>
  <c r="C242" i="1"/>
  <c r="J241" i="1"/>
  <c r="L241" i="1" s="1"/>
  <c r="C241" i="1"/>
  <c r="J240" i="1"/>
  <c r="C240" i="1"/>
  <c r="J239" i="1"/>
  <c r="C239" i="1"/>
  <c r="J238" i="1"/>
  <c r="C238" i="1"/>
  <c r="J237" i="1"/>
  <c r="L237" i="1" s="1"/>
  <c r="C237" i="1"/>
  <c r="J236" i="1"/>
  <c r="L236" i="1" s="1"/>
  <c r="C236" i="1"/>
  <c r="J235" i="1"/>
  <c r="C235" i="1"/>
  <c r="J234" i="1"/>
  <c r="C234" i="1"/>
  <c r="J233" i="1"/>
  <c r="C233" i="1"/>
  <c r="J232" i="1"/>
  <c r="L232" i="1" s="1"/>
  <c r="C232" i="1"/>
  <c r="J231" i="1"/>
  <c r="C231" i="1"/>
  <c r="J230" i="1"/>
  <c r="L230" i="1" s="1"/>
  <c r="C230" i="1"/>
  <c r="J229" i="1"/>
  <c r="L229" i="1" s="1"/>
  <c r="C229" i="1"/>
  <c r="J228" i="1"/>
  <c r="L228" i="1" s="1"/>
  <c r="C228" i="1"/>
  <c r="J227" i="1"/>
  <c r="L227" i="1" s="1"/>
  <c r="C227" i="1"/>
  <c r="L226" i="1"/>
  <c r="J226" i="1"/>
  <c r="C226" i="1"/>
  <c r="J225" i="1"/>
  <c r="C225" i="1"/>
  <c r="J224" i="1"/>
  <c r="C224" i="1"/>
  <c r="J223" i="1"/>
  <c r="C223" i="1"/>
  <c r="J222" i="1"/>
  <c r="C222" i="1"/>
  <c r="J221" i="1"/>
  <c r="C221" i="1"/>
  <c r="J220" i="1"/>
  <c r="C220" i="1"/>
  <c r="J219" i="1"/>
  <c r="C219" i="1"/>
  <c r="J218" i="1"/>
  <c r="L218" i="1" s="1"/>
  <c r="C218" i="1"/>
  <c r="L217" i="1"/>
  <c r="J217" i="1"/>
  <c r="C217" i="1"/>
  <c r="J216" i="1"/>
  <c r="L216" i="1" s="1"/>
  <c r="C216" i="1"/>
  <c r="L215" i="1"/>
  <c r="J215" i="1"/>
  <c r="C215" i="1"/>
  <c r="J214" i="1"/>
  <c r="C214" i="1"/>
  <c r="J213" i="1"/>
  <c r="C213" i="1"/>
  <c r="J212" i="1"/>
  <c r="C212" i="1"/>
  <c r="J211" i="1"/>
  <c r="C211" i="1"/>
  <c r="J210" i="1"/>
  <c r="C210" i="1"/>
  <c r="J209" i="1"/>
  <c r="C209" i="1"/>
  <c r="J208" i="1"/>
  <c r="C208" i="1"/>
  <c r="J207" i="1"/>
  <c r="C207" i="1"/>
  <c r="J206" i="1"/>
  <c r="C206" i="1"/>
  <c r="J205" i="1"/>
  <c r="C205" i="1"/>
  <c r="J204" i="1"/>
  <c r="C204" i="1"/>
  <c r="J203" i="1"/>
  <c r="C203" i="1"/>
  <c r="J202" i="1"/>
  <c r="C202" i="1"/>
  <c r="J201" i="1"/>
  <c r="C201" i="1"/>
  <c r="J200" i="1"/>
  <c r="C200" i="1"/>
  <c r="J199" i="1"/>
  <c r="L199" i="1" s="1"/>
  <c r="C199" i="1"/>
  <c r="J198" i="1"/>
  <c r="C198" i="1"/>
  <c r="J197" i="1"/>
  <c r="C197" i="1"/>
  <c r="J196" i="1"/>
  <c r="C196" i="1"/>
  <c r="J195" i="1"/>
  <c r="L195" i="1" s="1"/>
  <c r="C195" i="1"/>
  <c r="J194" i="1"/>
  <c r="L194" i="1" s="1"/>
  <c r="C194" i="1"/>
  <c r="J193" i="1"/>
  <c r="L193" i="1" s="1"/>
  <c r="C193" i="1"/>
  <c r="J192" i="1"/>
  <c r="L192" i="1" s="1"/>
  <c r="C192" i="1"/>
  <c r="J191" i="1"/>
  <c r="L191" i="1" s="1"/>
  <c r="C191" i="1"/>
  <c r="J190" i="1"/>
  <c r="L190" i="1" s="1"/>
  <c r="C190" i="1"/>
  <c r="J189" i="1"/>
  <c r="L189" i="1" s="1"/>
  <c r="C189" i="1"/>
  <c r="J188" i="1"/>
  <c r="L188" i="1" s="1"/>
  <c r="C188" i="1"/>
  <c r="L187" i="1"/>
  <c r="J187" i="1"/>
  <c r="C187" i="1"/>
  <c r="J186" i="1"/>
  <c r="L186" i="1" s="1"/>
  <c r="C186" i="1"/>
  <c r="J185" i="1"/>
  <c r="C185" i="1"/>
  <c r="J184" i="1"/>
  <c r="L184" i="1" s="1"/>
  <c r="C184" i="1"/>
  <c r="J183" i="1"/>
  <c r="C183" i="1"/>
  <c r="L182" i="1"/>
  <c r="J182" i="1"/>
  <c r="C182" i="1"/>
  <c r="J181" i="1"/>
  <c r="L181" i="1" s="1"/>
  <c r="C181" i="1"/>
  <c r="J180" i="1"/>
  <c r="L180" i="1" s="1"/>
  <c r="C180" i="1"/>
  <c r="J179" i="1"/>
  <c r="C179" i="1"/>
  <c r="J178" i="1"/>
  <c r="C178" i="1"/>
  <c r="L177" i="1"/>
  <c r="J177" i="1"/>
  <c r="C177" i="1"/>
  <c r="J176" i="1"/>
  <c r="C176" i="1"/>
  <c r="J175" i="1"/>
  <c r="C175" i="1"/>
  <c r="J174" i="1"/>
  <c r="L174" i="1" s="1"/>
  <c r="C174" i="1"/>
  <c r="J173" i="1"/>
  <c r="L173" i="1" s="1"/>
  <c r="C173" i="1"/>
  <c r="J172" i="1"/>
  <c r="L172" i="1" s="1"/>
  <c r="C172" i="1"/>
  <c r="J171" i="1"/>
  <c r="C171" i="1"/>
  <c r="J170" i="1"/>
  <c r="L170" i="1" s="1"/>
  <c r="C170" i="1"/>
  <c r="J169" i="1"/>
  <c r="C169" i="1"/>
  <c r="L168" i="1"/>
  <c r="J168" i="1"/>
  <c r="C168" i="1"/>
  <c r="L167" i="1"/>
  <c r="J167" i="1"/>
  <c r="C167" i="1"/>
  <c r="J166" i="1"/>
  <c r="C166" i="1"/>
  <c r="L165" i="1"/>
  <c r="J165" i="1"/>
  <c r="C165" i="1"/>
  <c r="J164" i="1"/>
  <c r="C164" i="1"/>
  <c r="J163" i="1"/>
  <c r="C163" i="1"/>
  <c r="J162" i="1"/>
  <c r="C162" i="1"/>
  <c r="J161" i="1"/>
  <c r="L161" i="1" s="1"/>
  <c r="C161" i="1"/>
  <c r="J160" i="1"/>
  <c r="C160" i="1"/>
  <c r="J159" i="1"/>
  <c r="C159" i="1"/>
  <c r="L158" i="1"/>
  <c r="J158" i="1"/>
  <c r="C158" i="1"/>
  <c r="J157" i="1"/>
  <c r="L157" i="1" s="1"/>
  <c r="C157" i="1"/>
  <c r="J156" i="1"/>
  <c r="L156" i="1" s="1"/>
  <c r="C156" i="1"/>
  <c r="L155" i="1"/>
  <c r="J155" i="1"/>
  <c r="C155" i="1"/>
  <c r="J154" i="1"/>
  <c r="C154" i="1"/>
  <c r="J153" i="1"/>
  <c r="C153" i="1"/>
  <c r="J152" i="1"/>
  <c r="C152" i="1"/>
  <c r="J151" i="1"/>
  <c r="C151" i="1"/>
  <c r="J150" i="1"/>
  <c r="L150" i="1" s="1"/>
  <c r="C150" i="1"/>
  <c r="L149" i="1"/>
  <c r="J149" i="1"/>
  <c r="C149" i="1"/>
  <c r="J148" i="1"/>
  <c r="C148" i="1"/>
  <c r="J147" i="1"/>
  <c r="C147" i="1"/>
  <c r="J146" i="1"/>
  <c r="C146" i="1"/>
  <c r="J145" i="1"/>
  <c r="C145" i="1"/>
  <c r="J144" i="1"/>
  <c r="C144" i="1"/>
  <c r="J143" i="1"/>
  <c r="C143" i="1"/>
  <c r="J142" i="1"/>
  <c r="L142" i="1" s="1"/>
  <c r="C142" i="1"/>
  <c r="J141" i="1"/>
  <c r="L141" i="1" s="1"/>
  <c r="C141" i="1"/>
  <c r="J140" i="1"/>
  <c r="L140" i="1" s="1"/>
  <c r="C140" i="1"/>
  <c r="J139" i="1"/>
  <c r="L139" i="1" s="1"/>
  <c r="C139" i="1"/>
  <c r="J138" i="1"/>
  <c r="C138" i="1"/>
  <c r="L137" i="1"/>
  <c r="J137" i="1"/>
  <c r="C137" i="1"/>
  <c r="J136" i="1"/>
  <c r="C136" i="1"/>
  <c r="J135" i="1"/>
  <c r="C135" i="1"/>
  <c r="J134" i="1"/>
  <c r="C134" i="1"/>
  <c r="J133" i="1"/>
  <c r="C133" i="1"/>
  <c r="J132" i="1"/>
  <c r="C132" i="1"/>
  <c r="J131" i="1"/>
  <c r="L131" i="1" s="1"/>
  <c r="C131" i="1"/>
  <c r="J130" i="1"/>
  <c r="C130" i="1"/>
  <c r="J129" i="1"/>
  <c r="C129" i="1"/>
  <c r="L128" i="1"/>
  <c r="J128" i="1"/>
  <c r="C128" i="1"/>
  <c r="J127" i="1"/>
  <c r="C127" i="1"/>
  <c r="L126" i="1"/>
  <c r="J126" i="1"/>
  <c r="C126" i="1"/>
  <c r="J125" i="1"/>
  <c r="L125" i="1" s="1"/>
  <c r="C125" i="1"/>
  <c r="J124" i="1"/>
  <c r="L124" i="1" s="1"/>
  <c r="C124" i="1"/>
  <c r="J123" i="1"/>
  <c r="L123" i="1" s="1"/>
  <c r="C123" i="1"/>
  <c r="J122" i="1"/>
  <c r="C122" i="1"/>
  <c r="L121" i="1"/>
  <c r="J121" i="1"/>
  <c r="C121" i="1"/>
  <c r="J120" i="1"/>
  <c r="L120" i="1" s="1"/>
  <c r="C120" i="1"/>
  <c r="J119" i="1"/>
  <c r="L119" i="1" s="1"/>
  <c r="C119" i="1"/>
  <c r="L118" i="1"/>
  <c r="J118" i="1"/>
  <c r="C118" i="1"/>
  <c r="J117" i="1"/>
  <c r="L117" i="1" s="1"/>
  <c r="C117" i="1"/>
  <c r="J116" i="1"/>
  <c r="L116" i="1" s="1"/>
  <c r="C116" i="1"/>
  <c r="L115" i="1"/>
  <c r="J115" i="1"/>
  <c r="C115" i="1"/>
  <c r="L114" i="1"/>
  <c r="J114" i="1"/>
  <c r="C114" i="1"/>
  <c r="J113" i="1"/>
  <c r="C113" i="1"/>
  <c r="L112" i="1"/>
  <c r="J112" i="1"/>
  <c r="C112" i="1"/>
  <c r="J111" i="1"/>
  <c r="C111" i="1"/>
  <c r="J110" i="1"/>
  <c r="C110" i="1"/>
  <c r="J109" i="1"/>
  <c r="C109" i="1"/>
  <c r="J108" i="1"/>
  <c r="C108" i="1"/>
  <c r="J107" i="1"/>
  <c r="C107" i="1"/>
  <c r="J106" i="1"/>
  <c r="C106" i="1"/>
  <c r="J105" i="1"/>
  <c r="C105" i="1"/>
  <c r="J104" i="1"/>
  <c r="C104" i="1"/>
  <c r="J103" i="1"/>
  <c r="L103" i="1" s="1"/>
  <c r="C103" i="1"/>
  <c r="L102" i="1"/>
  <c r="J102" i="1"/>
  <c r="C102" i="1"/>
  <c r="J101" i="1"/>
  <c r="L101" i="1" s="1"/>
  <c r="C101" i="1"/>
  <c r="L100" i="1"/>
  <c r="J100" i="1"/>
  <c r="C100" i="1"/>
  <c r="J99" i="1"/>
  <c r="L99" i="1" s="1"/>
  <c r="C99" i="1"/>
  <c r="J98" i="1"/>
  <c r="L98" i="1" s="1"/>
  <c r="C98" i="1"/>
  <c r="J97" i="1"/>
  <c r="L97" i="1" s="1"/>
  <c r="C97" i="1"/>
  <c r="J96" i="1"/>
  <c r="C96" i="1"/>
  <c r="L95" i="1"/>
  <c r="J95" i="1"/>
  <c r="C95" i="1"/>
  <c r="J94" i="1"/>
  <c r="L94" i="1" s="1"/>
  <c r="C94" i="1"/>
  <c r="J93" i="1"/>
  <c r="C93" i="1"/>
  <c r="J92" i="1"/>
  <c r="L92" i="1" s="1"/>
  <c r="C92" i="1"/>
  <c r="J91" i="1"/>
  <c r="L91" i="1" s="1"/>
  <c r="C91" i="1"/>
  <c r="L90" i="1"/>
  <c r="J90" i="1"/>
  <c r="C90" i="1"/>
  <c r="J89" i="1"/>
  <c r="L89" i="1" s="1"/>
  <c r="C89" i="1"/>
  <c r="J88" i="1"/>
  <c r="L88" i="1" s="1"/>
  <c r="C88" i="1"/>
  <c r="J87" i="1"/>
  <c r="C87" i="1"/>
  <c r="J86" i="1"/>
  <c r="L86" i="1" s="1"/>
  <c r="C86" i="1"/>
  <c r="J85" i="1"/>
  <c r="C85" i="1"/>
  <c r="L84" i="1"/>
  <c r="J84" i="1"/>
  <c r="C84" i="1"/>
  <c r="J83" i="1"/>
  <c r="L83" i="1" s="1"/>
  <c r="C83" i="1"/>
  <c r="J82" i="1"/>
  <c r="L82" i="1" s="1"/>
  <c r="C82" i="1"/>
  <c r="J81" i="1"/>
  <c r="L81" i="1" s="1"/>
  <c r="C81" i="1"/>
  <c r="J80" i="1"/>
  <c r="C80" i="1"/>
  <c r="J79" i="1"/>
  <c r="L79" i="1" s="1"/>
  <c r="C79" i="1"/>
  <c r="J78" i="1"/>
  <c r="L78" i="1" s="1"/>
  <c r="C78" i="1"/>
  <c r="J77" i="1"/>
  <c r="C77" i="1"/>
  <c r="J76" i="1"/>
  <c r="C76" i="1"/>
  <c r="J75" i="1"/>
  <c r="L75" i="1" s="1"/>
  <c r="C75" i="1"/>
  <c r="J74" i="1"/>
  <c r="C74" i="1"/>
  <c r="J73" i="1"/>
  <c r="C73" i="1"/>
  <c r="J72" i="1"/>
  <c r="L72" i="1" s="1"/>
  <c r="C72" i="1"/>
  <c r="L71" i="1"/>
  <c r="J71" i="1"/>
  <c r="C71" i="1"/>
  <c r="J70" i="1"/>
  <c r="L70" i="1" s="1"/>
  <c r="C70" i="1"/>
  <c r="J69" i="1"/>
  <c r="L69" i="1" s="1"/>
  <c r="C69" i="1"/>
  <c r="J68" i="1"/>
  <c r="L68" i="1" s="1"/>
  <c r="C68" i="1"/>
  <c r="J67" i="1"/>
  <c r="C67" i="1"/>
  <c r="J66" i="1"/>
  <c r="L66" i="1" s="1"/>
  <c r="C66" i="1"/>
  <c r="L65" i="1"/>
  <c r="J65" i="1"/>
  <c r="C65" i="1"/>
  <c r="J64" i="1"/>
  <c r="C64" i="1"/>
  <c r="J63" i="1"/>
  <c r="L63" i="1" s="1"/>
  <c r="C63" i="1"/>
  <c r="J62" i="1"/>
  <c r="L62" i="1" s="1"/>
  <c r="C62" i="1"/>
  <c r="J61" i="1"/>
  <c r="L61" i="1" s="1"/>
  <c r="C61" i="1"/>
  <c r="J60" i="1"/>
  <c r="L60" i="1" s="1"/>
  <c r="C60" i="1"/>
  <c r="L59" i="1"/>
  <c r="J59" i="1"/>
  <c r="C59" i="1"/>
  <c r="J58" i="1"/>
  <c r="L58" i="1" s="1"/>
  <c r="C58" i="1"/>
  <c r="J57" i="1"/>
  <c r="L57" i="1" s="1"/>
  <c r="C57" i="1"/>
  <c r="J56" i="1"/>
  <c r="C56" i="1"/>
  <c r="J55" i="1"/>
  <c r="L55" i="1" s="1"/>
  <c r="C55" i="1"/>
  <c r="J54" i="1"/>
  <c r="C54" i="1"/>
  <c r="J53" i="1"/>
  <c r="C53" i="1"/>
  <c r="L52" i="1"/>
  <c r="J52" i="1"/>
  <c r="C52" i="1"/>
  <c r="J51" i="1"/>
  <c r="L51" i="1" s="1"/>
  <c r="C51" i="1"/>
  <c r="J50" i="1"/>
  <c r="C50" i="1"/>
  <c r="J49" i="1"/>
  <c r="L49" i="1" s="1"/>
  <c r="C49" i="1"/>
  <c r="J48" i="1"/>
  <c r="L48" i="1" s="1"/>
  <c r="C48" i="1"/>
  <c r="L47" i="1"/>
  <c r="J47" i="1"/>
  <c r="C47" i="1"/>
  <c r="J46" i="1"/>
  <c r="C46" i="1"/>
  <c r="J45" i="1"/>
  <c r="C45" i="1"/>
  <c r="J44" i="1"/>
  <c r="C44" i="1"/>
  <c r="J43" i="1"/>
  <c r="L43" i="1" s="1"/>
  <c r="C43" i="1"/>
  <c r="J42" i="1"/>
  <c r="L42" i="1" s="1"/>
  <c r="C42" i="1"/>
  <c r="J41" i="1"/>
  <c r="C41" i="1"/>
  <c r="J40" i="1"/>
  <c r="C40" i="1"/>
  <c r="J39" i="1"/>
  <c r="C39" i="1"/>
  <c r="J38" i="1"/>
  <c r="L38" i="1" s="1"/>
  <c r="C38" i="1"/>
  <c r="J37" i="1"/>
  <c r="C37" i="1"/>
  <c r="J36" i="1"/>
  <c r="C36" i="1"/>
  <c r="J35" i="1"/>
  <c r="L35" i="1" s="1"/>
  <c r="C35" i="1"/>
  <c r="J34" i="1"/>
  <c r="C34" i="1"/>
  <c r="J33" i="1"/>
  <c r="L33" i="1" s="1"/>
  <c r="C33" i="1"/>
  <c r="J32" i="1"/>
  <c r="L32" i="1" s="1"/>
  <c r="C32" i="1"/>
  <c r="J31" i="1"/>
  <c r="C31" i="1"/>
  <c r="J30" i="1"/>
  <c r="C30" i="1"/>
  <c r="J29" i="1"/>
  <c r="L29" i="1" s="1"/>
  <c r="C29" i="1"/>
  <c r="J28" i="1"/>
  <c r="L28" i="1" s="1"/>
  <c r="C28" i="1"/>
  <c r="J27" i="1"/>
  <c r="L27" i="1" s="1"/>
  <c r="C27" i="1"/>
  <c r="J26" i="1"/>
  <c r="C26" i="1"/>
  <c r="L25" i="1"/>
  <c r="J25" i="1"/>
  <c r="C25" i="1"/>
  <c r="J24" i="1"/>
  <c r="L24" i="1" s="1"/>
  <c r="C24" i="1"/>
  <c r="J23" i="1"/>
  <c r="L23" i="1" s="1"/>
  <c r="C23" i="1"/>
  <c r="J22" i="1"/>
  <c r="C22" i="1"/>
  <c r="J21" i="1"/>
  <c r="L21" i="1" s="1"/>
  <c r="C21" i="1"/>
  <c r="J20" i="1"/>
  <c r="C20" i="1"/>
  <c r="J19" i="1"/>
  <c r="C19" i="1"/>
  <c r="J18" i="1"/>
  <c r="L18" i="1" s="1"/>
  <c r="C18" i="1"/>
  <c r="J17" i="1"/>
  <c r="C17" i="1"/>
  <c r="J16" i="1"/>
  <c r="C16" i="1"/>
  <c r="J15" i="1"/>
  <c r="C15" i="1"/>
  <c r="J14" i="1"/>
  <c r="C14" i="1"/>
  <c r="J13" i="1"/>
  <c r="L13" i="1" s="1"/>
  <c r="C13" i="1"/>
  <c r="J12" i="1"/>
  <c r="C12" i="1"/>
  <c r="J11" i="1"/>
  <c r="C11" i="1"/>
  <c r="J10" i="1"/>
  <c r="C10" i="1"/>
  <c r="L9" i="1"/>
  <c r="J9" i="1"/>
  <c r="C9" i="1"/>
  <c r="J8" i="1"/>
  <c r="C8" i="1"/>
  <c r="J7" i="1"/>
  <c r="C7" i="1"/>
  <c r="J6" i="1"/>
  <c r="L6" i="1" s="1"/>
  <c r="C6" i="1"/>
  <c r="L5" i="1"/>
  <c r="J5" i="1"/>
  <c r="C5" i="1"/>
</calcChain>
</file>

<file path=xl/sharedStrings.xml><?xml version="1.0" encoding="utf-8"?>
<sst xmlns="http://schemas.openxmlformats.org/spreadsheetml/2006/main" count="8971" uniqueCount="1202">
  <si>
    <t>TABLEAU DES TITRES DE PRESSE AIDÉS EN 2021</t>
  </si>
  <si>
    <t>Rang</t>
  </si>
  <si>
    <t>Bénéficiaires en 2021 (ordre alphabétique)</t>
  </si>
  <si>
    <t>Aides directes (1)</t>
  </si>
  <si>
    <t>dont</t>
  </si>
  <si>
    <t>Aide filière 
(aide à la distribution) (*) (2)</t>
  </si>
  <si>
    <t xml:space="preserve">Total des aides (1) + (2) </t>
  </si>
  <si>
    <t>Diffusion annuelle</t>
  </si>
  <si>
    <t>Aide par exemplaire</t>
  </si>
  <si>
    <t>Groupes ou sociétés de presse d'appartenance</t>
  </si>
  <si>
    <t>Aides au pluralisme</t>
  </si>
  <si>
    <t xml:space="preserve">Aide au pluralisme des titres ultra-marins </t>
  </si>
  <si>
    <t>Aides au portage</t>
  </si>
  <si>
    <t>FSDP</t>
  </si>
  <si>
    <t>FSEIP</t>
  </si>
  <si>
    <t>en euros</t>
  </si>
  <si>
    <t>en exemplaires</t>
  </si>
  <si>
    <t>20 Minutes / 20minutes.fr</t>
  </si>
  <si>
    <t>SIPA Ouest France et GROUPE ROSSEL LA VOIX</t>
  </si>
  <si>
    <t>L'ABEILLE DE LA TERNOISE</t>
  </si>
  <si>
    <t>acteursdufrancoallemand.com</t>
  </si>
  <si>
    <t/>
  </si>
  <si>
    <t>L'ACTION REPUBLICAINE - Nogent</t>
  </si>
  <si>
    <t>SIPA OUEST France</t>
  </si>
  <si>
    <t>L'ACTU</t>
  </si>
  <si>
    <t>PLAY BAC PRESSE</t>
  </si>
  <si>
    <t>actu.fr</t>
  </si>
  <si>
    <t>actuia.com</t>
  </si>
  <si>
    <t>aefinfo.fr</t>
  </si>
  <si>
    <t>GROUPE AEF INFO</t>
  </si>
  <si>
    <t>LES AFFICHES DE GRENOBLE ET DU DAUPHINE</t>
  </si>
  <si>
    <t>GROUPE COMPRA</t>
  </si>
  <si>
    <t>LES AFFICHES DE LA HAUTE SAONE</t>
  </si>
  <si>
    <t>L'AFFRANCHI DE CHAUMONT</t>
  </si>
  <si>
    <t>afriquexxi.info</t>
  </si>
  <si>
    <t>L'AGE DE FAIRE</t>
  </si>
  <si>
    <t>L'AISNE NOUVELLE</t>
  </si>
  <si>
    <t>GROUPE ROSSEL LA VOIX</t>
  </si>
  <si>
    <t>Albert</t>
  </si>
  <si>
    <t>LES ALPES MANCELLES</t>
  </si>
  <si>
    <t>L'ALSACE</t>
  </si>
  <si>
    <t>GROUPE EBRA</t>
  </si>
  <si>
    <t>Alternative libertaire</t>
  </si>
  <si>
    <t>ALTERNATIVES ECONOMIQUES</t>
  </si>
  <si>
    <t>L'AMI DES FOYERS CHRETIENS HEBDO</t>
  </si>
  <si>
    <t>L'ANGERIEN LIBRE</t>
  </si>
  <si>
    <t>PMSO - PRESSE ET MEDIAS DU SUD OUEST</t>
  </si>
  <si>
    <t>ART PRESS  / 
artpress.com</t>
  </si>
  <si>
    <t>AUJOURD'HUI EN FRANCE (UFIPAR - Bernard Arnault)</t>
  </si>
  <si>
    <t>UFIPAR LES ECHOS LE PARISIEN</t>
  </si>
  <si>
    <t>L'AVENIR DE L'ARTOIS - Toutes éditions</t>
  </si>
  <si>
    <t>L'AXONAIS</t>
  </si>
  <si>
    <t>SPR-SOCIETE DE PRESSE DE LA REUNION</t>
  </si>
  <si>
    <t>batiactu.com</t>
  </si>
  <si>
    <t>beauxart.com</t>
  </si>
  <si>
    <t>LE BERRY REPUBLICAIN</t>
  </si>
  <si>
    <t>GROUPE CENTRE France LA MONTAGNE</t>
  </si>
  <si>
    <t>LE BETTERAVIER Français / lebetteravier.fr</t>
  </si>
  <si>
    <t>LE BIEN COMMUN</t>
  </si>
  <si>
    <t>LE BIEN PUBLIC</t>
  </si>
  <si>
    <t>BIEN DIRE / biendire.com</t>
  </si>
  <si>
    <t>blast-info.fr</t>
  </si>
  <si>
    <t>LE BONHOMME PICARD - Toutes éditions</t>
  </si>
  <si>
    <t>SOGEMEDIA</t>
  </si>
  <si>
    <t>BOUDU</t>
  </si>
  <si>
    <t>brainto.com</t>
  </si>
  <si>
    <t>BRETONS</t>
  </si>
  <si>
    <t>LE BULLETIN DE L'ARRONDISSEMENT DE ROUEN</t>
  </si>
  <si>
    <t>BULLETIN D'ESPALION</t>
  </si>
  <si>
    <t>cafecremesport.com</t>
  </si>
  <si>
    <t>CAUSETTE</t>
  </si>
  <si>
    <t>HILDEGARDE</t>
  </si>
  <si>
    <t>CAUSEUR MAGAZINE</t>
  </si>
  <si>
    <t>CENTRE PRESSE AVEYRON</t>
  </si>
  <si>
    <t>GROUPE LA DEPECHE DU MIDI</t>
  </si>
  <si>
    <t>CENTRE PRESSE POITIERS</t>
  </si>
  <si>
    <t>GROUPE LA NOUVELLE REPUBLIQUE DU CENTRE OUEST</t>
  </si>
  <si>
    <t>LA CHARENTE LIBRE</t>
  </si>
  <si>
    <t>GROUPE SUD OUEST</t>
  </si>
  <si>
    <t>CHARLIE HEBDO</t>
  </si>
  <si>
    <t>LE CHATILLONNAIS ET L'AUXOIS</t>
  </si>
  <si>
    <t>MEDIATOUR</t>
  </si>
  <si>
    <t>CHRONIQUE REPUBLICAINE</t>
  </si>
  <si>
    <t>cieletespace.fr</t>
  </si>
  <si>
    <t>Clara Magazine</t>
  </si>
  <si>
    <t>CONNAISSANCE DES ARTS / connaissancedesarts.com</t>
  </si>
  <si>
    <t xml:space="preserve">conspiracywatch.info </t>
  </si>
  <si>
    <t>CORSE MATIN</t>
  </si>
  <si>
    <t>GROUPE LA PROVENCE</t>
  </si>
  <si>
    <t>L'OBSERVATEUR - Toutes éditions</t>
  </si>
  <si>
    <t>LE COURRIER CAUCHOIS</t>
  </si>
  <si>
    <t>LA MANCHE LIBRE</t>
  </si>
  <si>
    <t>LE COURRIER DE LA MAYENNE / courrierdelamayenne.fr</t>
  </si>
  <si>
    <t>EDIT OUEST</t>
  </si>
  <si>
    <t>LE COURRIER DE L'EURE</t>
  </si>
  <si>
    <t>LE COURRIER DE L'OUEST</t>
  </si>
  <si>
    <t>LE COURRIER DE MANTES</t>
  </si>
  <si>
    <t>LE COURRIER DES YVELINES - SAINT GERMAIN</t>
  </si>
  <si>
    <t>LE COURRIER DU LOIRET</t>
  </si>
  <si>
    <t>LE COURRIER DU PAYS DE RETZ</t>
  </si>
  <si>
    <t>COURRIER FRANCAIS - toutes éditions</t>
  </si>
  <si>
    <t>LE COURRIER INDEPENDANT</t>
  </si>
  <si>
    <t>COURRIER INTERNATIONAL</t>
  </si>
  <si>
    <t>GROUPE LE MONDE</t>
  </si>
  <si>
    <t>LE COURRIER PICARD</t>
  </si>
  <si>
    <t>LE COURRIER VENDEEN</t>
  </si>
  <si>
    <t>LA CROIX</t>
  </si>
  <si>
    <t>BAYARD PRESSE</t>
  </si>
  <si>
    <t>LA CROIX CAMPUS</t>
  </si>
  <si>
    <t>culsdepoule.fr</t>
  </si>
  <si>
    <t>LE DAUPHINE LIBERE</t>
  </si>
  <si>
    <t>LA DECROISSANCE</t>
  </si>
  <si>
    <t>LE DEMOCRATE DE L'AISNE</t>
  </si>
  <si>
    <t>LE DEMOCRATE INDEPENDANT</t>
  </si>
  <si>
    <t>LE DEMOCRATE VERNONNAIS</t>
  </si>
  <si>
    <t>LA DEPECHE DE TAHITI</t>
  </si>
  <si>
    <t>LA DEPECHE D'EVREUX - Toutes éditions</t>
  </si>
  <si>
    <t>LA DEPECHE DU BASSIN</t>
  </si>
  <si>
    <t>LA DEPECHE DU MIDI</t>
  </si>
  <si>
    <t>LES DERNIERES NOUVELLES D'ALSACE</t>
  </si>
  <si>
    <t>docteurimago.fr</t>
  </si>
  <si>
    <t>LA DORDOGNE LIBRE</t>
  </si>
  <si>
    <t>dossierfamilial.com</t>
  </si>
  <si>
    <t>Crédit Agricole SA</t>
  </si>
  <si>
    <t>DROME HEBDO PEUPLE LIBRE</t>
  </si>
  <si>
    <t>L'ECHO D'ANCENIS ET DU VIGNOBLE  -  Actu.fr/l-echo-d-ancenis/</t>
  </si>
  <si>
    <t>L'ECHO DE LA LYS</t>
  </si>
  <si>
    <t>L'ECHO DE LA PRESQU'ILE GUERANDAISE ET DE SAINT-NAZAIRE</t>
  </si>
  <si>
    <t>L'ECHO DE L'ARMOR ET DE L'ARGOAT</t>
  </si>
  <si>
    <t>ECHO d'ILE DE FRANCE</t>
  </si>
  <si>
    <t>L'ECHO DU BERRY</t>
  </si>
  <si>
    <t>L'ECHO DU THELLE</t>
  </si>
  <si>
    <t>L'ECHO LE REGIONAL</t>
  </si>
  <si>
    <t>L'ECHO REPUBLICAIN</t>
  </si>
  <si>
    <t>LES ECHOS</t>
  </si>
  <si>
    <t>LES ECHOS DU TOUQUET</t>
  </si>
  <si>
    <t>L'ECLAIR PYRENEES</t>
  </si>
  <si>
    <t>L'ECLAIREUR - Chateaubriant et sa région</t>
  </si>
  <si>
    <t>L'ECLAIREUR - Vimeu Trois villes soeurs Vallée de la Bresle</t>
  </si>
  <si>
    <t>ECLAIREUR DU GATINAIS ET DU CENTRE</t>
  </si>
  <si>
    <t>L'ECLAIREUR LA DEPECHE</t>
  </si>
  <si>
    <t>L'ECO</t>
  </si>
  <si>
    <t>L'ECO DE L'AIN</t>
  </si>
  <si>
    <t>GROUPE Ecomedia</t>
  </si>
  <si>
    <t>ECO SAVOIE MONT BLANC EDITION 73 / EDITION 74</t>
  </si>
  <si>
    <t>ELEMENTS</t>
  </si>
  <si>
    <t>L'ELEPHANT</t>
  </si>
  <si>
    <t>ELEPHANT JUNIOR</t>
  </si>
  <si>
    <t>en-attendant-nadeau.fr</t>
  </si>
  <si>
    <t>L'EQUIPE - L'EQUIPE MAGAZINE</t>
  </si>
  <si>
    <t>GROUPE AMAURY</t>
  </si>
  <si>
    <t>REVUE ESPRIT / esprit.presse.fr</t>
  </si>
  <si>
    <t>L'ESSOR AFFICHES - Toutes éditions</t>
  </si>
  <si>
    <t>TOUT LYON</t>
  </si>
  <si>
    <t>L'ESSOR BIGOURDAN</t>
  </si>
  <si>
    <t>L'ESSOR SARLADAIS</t>
  </si>
  <si>
    <t>L'ESSOR SAVOYARD 73 - L'ESSOR SAVOYARD 74</t>
  </si>
  <si>
    <t>L'EST ECLAIR</t>
  </si>
  <si>
    <t>L'EST REPUBLICAIN</t>
  </si>
  <si>
    <t>EURE INFOS</t>
  </si>
  <si>
    <t>L'EVEIL DE LA HAUTE LOIRE</t>
  </si>
  <si>
    <t xml:space="preserve">L'EVEIL DE LISIEUX </t>
  </si>
  <si>
    <t>L'EVEIL DE PONT AUDEMER</t>
  </si>
  <si>
    <t>L'EVEIL HEBDO</t>
  </si>
  <si>
    <t>L'EVEIL NORMAND</t>
  </si>
  <si>
    <t>L'EXPRESS</t>
  </si>
  <si>
    <t>NEXT-NOW 51% / SFR PRESSE 49%</t>
  </si>
  <si>
    <t>FAKIR</t>
  </si>
  <si>
    <t>FAMILLE CHRETIENNE</t>
  </si>
  <si>
    <t>MEDIA PARTICIPATIONS</t>
  </si>
  <si>
    <t>LE FAUCIGNY</t>
  </si>
  <si>
    <t>FEMMES ICI ET AILLEURS</t>
  </si>
  <si>
    <t>LE FIGARO - et suppléments (Famille Daussault)</t>
  </si>
  <si>
    <t>GROUPE FIGARO</t>
  </si>
  <si>
    <t>fluidestransmission.com</t>
  </si>
  <si>
    <t>FRANCE ANTILLES GUADELOUPE - guadeloupe.franceantilles.fr</t>
  </si>
  <si>
    <t>NJJ HOLDING</t>
  </si>
  <si>
    <t>FRANCE ANTILLES MARTINIQUE - martinique.franceantilles.fr</t>
  </si>
  <si>
    <t>frictions.co</t>
  </si>
  <si>
    <t>futuribles.com</t>
  </si>
  <si>
    <t>LA GAZETTE - L'hebdo de Thiers et sa région</t>
  </si>
  <si>
    <t>LA GAZETTE ARIEGEOISE</t>
  </si>
  <si>
    <t>LA GAZETTE DE LA MANCHE</t>
  </si>
  <si>
    <t>LA GAZETTE DE MONTPELLIER</t>
  </si>
  <si>
    <t>LA GAZETTE DE NIMES</t>
  </si>
  <si>
    <t>LA GAZETTE DU CENTRE MORBIHAN</t>
  </si>
  <si>
    <t>LA GAZETTE DU COMMINGES</t>
  </si>
  <si>
    <t>LA GAZETTE DU VAL D'OISE</t>
  </si>
  <si>
    <t>GRAND EST MAGAZINE</t>
  </si>
  <si>
    <t>grand-format.net</t>
  </si>
  <si>
    <t>guitinews.fr</t>
  </si>
  <si>
    <t>handicap.fr</t>
  </si>
  <si>
    <t>HAUT ANJOU  -  Haut Anjou Actu.fr</t>
  </si>
  <si>
    <t>HAUTE GIRONDE</t>
  </si>
  <si>
    <t>HAUTE PROVENCE INFO</t>
  </si>
  <si>
    <t>HAUTE SAINTONGE</t>
  </si>
  <si>
    <t>BABYLONE GROUPE</t>
  </si>
  <si>
    <t>HEBDI</t>
  </si>
  <si>
    <t>L'HEBDO</t>
  </si>
  <si>
    <t>L'HEBDO DE CHARENTE MARITIME</t>
  </si>
  <si>
    <t>L'HEBDO DE L'ARDECHE</t>
  </si>
  <si>
    <t>L'HEBDO DE SEVRE ET MAINE</t>
  </si>
  <si>
    <t>HEBDO DES SAVOIE</t>
  </si>
  <si>
    <t>L'HEBDO DU FINISTERE - Toutes éditions</t>
  </si>
  <si>
    <t>hebdodesag.fr (newsletter)</t>
  </si>
  <si>
    <t>L'HEBDOMADAIRE D'ARMOR</t>
  </si>
  <si>
    <t>HERRIA</t>
  </si>
  <si>
    <t>L'HOMME NOUVEAU</t>
  </si>
  <si>
    <t>huffingtonpost.fr</t>
  </si>
  <si>
    <t>L'HUMANITE</t>
  </si>
  <si>
    <t>GROUPE L'HUMANITE</t>
  </si>
  <si>
    <t>if-saint-etienne.fr</t>
  </si>
  <si>
    <t>L'IMPARTIAL DE LA DROME - et suppléments</t>
  </si>
  <si>
    <t>L'IMPARTIAL DES ANDELYS</t>
  </si>
  <si>
    <t>L'INCORRECT</t>
  </si>
  <si>
    <t>L'INDEPENDANT</t>
  </si>
  <si>
    <t>L'INDEPENDANT DE L'YONNE</t>
  </si>
  <si>
    <t>L'INDEPENDANT DU LOUHANNAIS ET DU JURA</t>
  </si>
  <si>
    <t>L'INDEPENDANT DU PAS DE CALAIS</t>
  </si>
  <si>
    <t xml:space="preserve">INDICATEUR DES FLANDRES ET DE LA VALLEE DE LA LYS </t>
  </si>
  <si>
    <t>infochretienne.com</t>
  </si>
  <si>
    <t>L'INFORMATEUR - Eu-Le Tréport-Mers</t>
  </si>
  <si>
    <t>LES INFORMATIONS DIEPPOISES</t>
  </si>
  <si>
    <t>informelles.media</t>
  </si>
  <si>
    <t>IPAR EUSKAL HERRIKO HITZA</t>
  </si>
  <si>
    <t>LE JOURNAL D'ABBEVILLE</t>
  </si>
  <si>
    <t>LE JOURNAL DE GIEN</t>
  </si>
  <si>
    <t>JOURNAL DE HAM</t>
  </si>
  <si>
    <t>LE JOURNAL DE LA COTIERE</t>
  </si>
  <si>
    <t>LE JOURNAL DE LA HAUTE MARNE</t>
  </si>
  <si>
    <t>50% GROUPE EBRA / 50% Haute Marne Libérée</t>
  </si>
  <si>
    <t>LE JOURNAL DE L'ILE DE LA REUNION</t>
  </si>
  <si>
    <t>LE JOURNAL DE L'ORNE</t>
  </si>
  <si>
    <t>LE JOURNAL DE MILLAU</t>
  </si>
  <si>
    <t>LE JOURNAL DE MONTREUIL</t>
  </si>
  <si>
    <t>LE JOURNAL DE SAONE ET LOIRE</t>
  </si>
  <si>
    <t>LE JOURNAL DE VITRE</t>
  </si>
  <si>
    <t>LE JOURNAL D'ELBEUF</t>
  </si>
  <si>
    <t>LE JOURNAL DES FLANDRES</t>
  </si>
  <si>
    <t>LE JOURNAL D'ICI TARN ET LAURAGAIS</t>
  </si>
  <si>
    <t>LE JOURNAL DU CENTRE</t>
  </si>
  <si>
    <t xml:space="preserve">LE JOURNAL DU DIMANCHE (Lagardère - Bolloré) </t>
  </si>
  <si>
    <t>LAGARDERE MEDIA NEWS</t>
  </si>
  <si>
    <t>Le JOURNAL DU MEDOC</t>
  </si>
  <si>
    <t>LE JOURNAL DU PAYS YONNAIS</t>
  </si>
  <si>
    <t>journaldesinfirmiers.fr</t>
  </si>
  <si>
    <t>LE JTT - JOURNAL TOURNON TAIN</t>
  </si>
  <si>
    <t>JUSTICE</t>
  </si>
  <si>
    <t>KEZAKO MUNDI</t>
  </si>
  <si>
    <t>kitmedia.weelz.fr</t>
  </si>
  <si>
    <t>k-larevue.com</t>
  </si>
  <si>
    <t>Koï, koimagazine.fr</t>
  </si>
  <si>
    <t>lalettredumusicien.fr</t>
  </si>
  <si>
    <t>lebec.media</t>
  </si>
  <si>
    <t>legeneraliste.fr</t>
  </si>
  <si>
    <t>MNH</t>
  </si>
  <si>
    <t>legrandcontinent.eu</t>
  </si>
  <si>
    <t>lepetitreporterdu73.com</t>
  </si>
  <si>
    <t>lequotidiendumedecin.fr</t>
  </si>
  <si>
    <t>lerevenu.com</t>
  </si>
  <si>
    <t>lesdreamers.org</t>
  </si>
  <si>
    <t>leshorizons.net</t>
  </si>
  <si>
    <t>lesinguliersete.fr</t>
  </si>
  <si>
    <t>LIBERATION</t>
  </si>
  <si>
    <t>GROUPE ALTICE / PRESSE INDEPENDANTE</t>
  </si>
  <si>
    <t>LIBERATION CHAMPAGNE</t>
  </si>
  <si>
    <t>LIBERTE LE BONHOMME LIBRE</t>
  </si>
  <si>
    <t>LIBERTE-HEBDO</t>
  </si>
  <si>
    <t>linspiration-politique.fr</t>
  </si>
  <si>
    <t xml:space="preserve">LE LITTORAL DE LA CHARENTE MARITIME </t>
  </si>
  <si>
    <t>LOIRE ATLANTIQUE AGRICOLE / loire-atlantique-agricole.fr</t>
  </si>
  <si>
    <t>LA LOZERE NOUVELLE</t>
  </si>
  <si>
    <t>LUTTE DE CLASSE</t>
  </si>
  <si>
    <t>LUTTE OUVRIERE</t>
  </si>
  <si>
    <t>LYON MAG / lyonmag.com</t>
  </si>
  <si>
    <t>LE MAINE LIBRE</t>
  </si>
  <si>
    <t>MANIERE DE VOIR - Le monde diplomatique</t>
  </si>
  <si>
    <t>MARIANNE</t>
  </si>
  <si>
    <t>CZECH MEDIA INVEST France - CMI</t>
  </si>
  <si>
    <t>LA MARNE</t>
  </si>
  <si>
    <t>LA MARSEILLAISE</t>
  </si>
  <si>
    <t>LA MAURIENNE</t>
  </si>
  <si>
    <t>MEDIABASK</t>
  </si>
  <si>
    <t>LE MEMORIAL DE L'ISERE</t>
  </si>
  <si>
    <t>LE MENSUEL DE RENNES</t>
  </si>
  <si>
    <t>GROUPE TELEGRAMME DE BREST</t>
  </si>
  <si>
    <t>LE MESSAGER</t>
  </si>
  <si>
    <t>LE MIDI LIBRE</t>
  </si>
  <si>
    <t>miroirslibres.com</t>
  </si>
  <si>
    <t>misstweed.com</t>
  </si>
  <si>
    <t>Mo News</t>
  </si>
  <si>
    <t>MON QUOTIDIEN</t>
  </si>
  <si>
    <t>LE MONDE (NJJ - Niel)</t>
  </si>
  <si>
    <t>LE MONDE DIPLOMATIQUE</t>
  </si>
  <si>
    <t>LA MONTAGNE</t>
  </si>
  <si>
    <t>LA MONTAGNE DES HAUTES PYRENEES</t>
  </si>
  <si>
    <t>MOUVEMENT UP</t>
  </si>
  <si>
    <t>mouvement.net</t>
  </si>
  <si>
    <t xml:space="preserve"> natura-sciences.com</t>
  </si>
  <si>
    <t>newsassurancespro.com</t>
  </si>
  <si>
    <t>NICE MATIN</t>
  </si>
  <si>
    <t>NORD ECLAIR</t>
  </si>
  <si>
    <t>NORD LITTORAL</t>
  </si>
  <si>
    <t>LA NOUVELLE REPUBLIQUE DES PYRENEES</t>
  </si>
  <si>
    <t>NOUVELLE REPUBLIQUE DU CENTRE OUEST</t>
  </si>
  <si>
    <t>LES NOUVELLES - L'Echo Fléchois</t>
  </si>
  <si>
    <t>LES NOUVELLES CALEDONIENNES / lnc.nc</t>
  </si>
  <si>
    <t>LES NOUVELLES DE FALAISE</t>
  </si>
  <si>
    <t>NOUVELLES ETINCELLES</t>
  </si>
  <si>
    <t>NOUVELLES SEMAINE</t>
  </si>
  <si>
    <t>L'OBS</t>
  </si>
  <si>
    <t>L'OBSERVATEUR DE BEAUVAIS</t>
  </si>
  <si>
    <t>OISE HEBDO</t>
  </si>
  <si>
    <t>L'OPINION</t>
  </si>
  <si>
    <t>BEY MEDIAS</t>
  </si>
  <si>
    <t>L'OPINION INDEPENDANTE</t>
  </si>
  <si>
    <t>L'ORNE COMBATTANTE</t>
  </si>
  <si>
    <t>L'ORNE HEBDO</t>
  </si>
  <si>
    <t>OUEST- France</t>
  </si>
  <si>
    <t>ourscom.fr</t>
  </si>
  <si>
    <t>PARIS NORMANDIE</t>
  </si>
  <si>
    <t>LE PARISIEN / leparisien.fr</t>
  </si>
  <si>
    <t>PARIS-MATCH</t>
  </si>
  <si>
    <t>LE PATRIOTE BEAUJOLAIS VAL DE SAONE</t>
  </si>
  <si>
    <t>PAYS</t>
  </si>
  <si>
    <t>LE PAYS BRIARD</t>
  </si>
  <si>
    <t>LE PAYS D'AUGE</t>
  </si>
  <si>
    <t>LE PAYS GESSIEN</t>
  </si>
  <si>
    <t>LE PAYS MALOUIN</t>
  </si>
  <si>
    <t>LE PAYS ROANNAIS</t>
  </si>
  <si>
    <t>LE PAYSAN TARNAIS / paysanstarnais.com</t>
  </si>
  <si>
    <t>PAYSANS DE LA LOIRE</t>
  </si>
  <si>
    <t>LE PELERIN</t>
  </si>
  <si>
    <t>LE PELICAN / lepelican-journal.com</t>
  </si>
  <si>
    <t>LE PENTHIEVRE</t>
  </si>
  <si>
    <t>LE PERCHE  -  Orne-Sarthe-Eure et Loir</t>
  </si>
  <si>
    <t>LE PETIT BLEU D'AGEN</t>
  </si>
  <si>
    <t>LE PETIT BLEU DES COTES D'ARMOR</t>
  </si>
  <si>
    <t>LE PETIT COURRIER - L'ECHO DE LA VALLEE DU LOIR</t>
  </si>
  <si>
    <t>PETIT JOURNAL - Toutes éditions</t>
  </si>
  <si>
    <t>LE PETIT QUOTIDIEN</t>
  </si>
  <si>
    <t>LE PEUPLE BRETON - POBL VREIZH</t>
  </si>
  <si>
    <t>LE PHARE DE RE</t>
  </si>
  <si>
    <t>LE PHARE DUNKERQUOIS</t>
  </si>
  <si>
    <t>PHILOSOPHIE MAGAZINE</t>
  </si>
  <si>
    <t>LA PIEUVRE DU MIDI</t>
  </si>
  <si>
    <t>PLACE PUBLIQUE NANTES-SAINT NAZAIRE</t>
  </si>
  <si>
    <t>placeco.fr</t>
  </si>
  <si>
    <t>planet.fr</t>
  </si>
  <si>
    <t>LE PLOERMELAIS</t>
  </si>
  <si>
    <t>LE POHER</t>
  </si>
  <si>
    <t>LE POINT</t>
  </si>
  <si>
    <t>SOCIETE D'EXPLOITATION DE L'HEBDOMADAIRE LE POINT</t>
  </si>
  <si>
    <t>POLITIS</t>
  </si>
  <si>
    <t>LEPONTIVY JOURNAL</t>
  </si>
  <si>
    <t>LE POPULAIRE DU CENTRE</t>
  </si>
  <si>
    <t>POUR L'ECO</t>
  </si>
  <si>
    <t>HUMENSIS</t>
  </si>
  <si>
    <t>pourleco.com</t>
  </si>
  <si>
    <t>PRESENT</t>
  </si>
  <si>
    <t>LA PRESSE BISONTINE</t>
  </si>
  <si>
    <t>GROUPE Publipresse</t>
  </si>
  <si>
    <t>LA PRESSE D'ARMOR</t>
  </si>
  <si>
    <t>LA PRESSE DE GRAY</t>
  </si>
  <si>
    <t>LA PRESSE DE LA MANCHE</t>
  </si>
  <si>
    <t>LA PRESSE DE VESOUL</t>
  </si>
  <si>
    <t>PRESSE OCEAN</t>
  </si>
  <si>
    <t>LA PRESSE PONTISSALIENNE</t>
  </si>
  <si>
    <t>presselib.com</t>
  </si>
  <si>
    <t>LE PROGRES</t>
  </si>
  <si>
    <t>LE PROGRES SAINT AFFRICAIN</t>
  </si>
  <si>
    <t xml:space="preserve">LE PROGRES SOCIAL </t>
  </si>
  <si>
    <t>LA PROVENCE</t>
  </si>
  <si>
    <t>LE PUBLICATEUR LIBRE</t>
  </si>
  <si>
    <t>LE QUOTIDIEN DE LA REUNION ET DE L'OCEAN INDIEN</t>
  </si>
  <si>
    <t>rapportsdeforce.fr</t>
  </si>
  <si>
    <t>RECYCLAGE RECUPERATION / recyclage-recuperation.fr</t>
  </si>
  <si>
    <t>REFORME</t>
  </si>
  <si>
    <t>LE REGIONAL - L'hebdo du pays Salonais</t>
  </si>
  <si>
    <t>COMPAGNIE MEDITERRANEENNE DE PRESSE ET DE COMMUNICATION</t>
  </si>
  <si>
    <t>LE REGIONAL DE COSNE ET DU CHARITOIS</t>
  </si>
  <si>
    <t>LA RENAISSANCE</t>
  </si>
  <si>
    <t>LA RENAISSANCE DU LOIR ET CHER</t>
  </si>
  <si>
    <t>LA RENAISSANCE LE BESSIN</t>
  </si>
  <si>
    <t>LA RENAISSANCE LOCHOISE</t>
  </si>
  <si>
    <t>LE REPUBLICAIN - Marmande</t>
  </si>
  <si>
    <t>LE REPUBLICAIN D'UZES ET DU GARD</t>
  </si>
  <si>
    <t>LE REPUBLICAIN ESSONNE - Toutes éditions</t>
  </si>
  <si>
    <t>LE REPUBLICAIN LORRAIN</t>
  </si>
  <si>
    <t>LE REPUBLICAIN SUD GIRONDE</t>
  </si>
  <si>
    <t>LA REPUBLIQUE DE SEINE ET MARNE - Toutes éditions</t>
  </si>
  <si>
    <t>LA REPUBLIQUE DES PYRENEES</t>
  </si>
  <si>
    <t>LA REPUBLIQUE DU CENTRE</t>
  </si>
  <si>
    <t>LE RESISTANT</t>
  </si>
  <si>
    <t>REUSSIR LE PERIGORD</t>
  </si>
  <si>
    <t>LE REVEIL - Vivarais-Vallée du Rhône-Pilat</t>
  </si>
  <si>
    <t>LE REVEIL DE BERCK</t>
  </si>
  <si>
    <t>LE REVEIL DE NEUFCHATEL</t>
  </si>
  <si>
    <t xml:space="preserve">LE REVEIL DU MIDI </t>
  </si>
  <si>
    <t>LE REVEIL NORMAND - Toutes editions</t>
  </si>
  <si>
    <t>LA REVUE DESSINEE</t>
  </si>
  <si>
    <t>revueladeferlante.fr</t>
  </si>
  <si>
    <t>revue-ophtalmologie-française.fr</t>
  </si>
  <si>
    <t>ROLLING STONE - rollingstone.fr</t>
  </si>
  <si>
    <t>LA RUCHE</t>
  </si>
  <si>
    <t>rue89Lyon.fr</t>
  </si>
  <si>
    <t>LES SABLES - Vendée journal</t>
  </si>
  <si>
    <t>LA SAVOIE</t>
  </si>
  <si>
    <t>SCIENCES HUMAINES</t>
  </si>
  <si>
    <t>LA SEMAINE DANS LE BOULONNAIS</t>
  </si>
  <si>
    <t>LA SEMAINE DE L'ALLIER</t>
  </si>
  <si>
    <t>LA SEMAINE DE NANCY</t>
  </si>
  <si>
    <t>LA SEMAINE DES ARDENNES</t>
  </si>
  <si>
    <t>LA SEMAINE DES PYRENEES</t>
  </si>
  <si>
    <t>LA SEMAINE DU MINERVOIS</t>
  </si>
  <si>
    <t>LA SEMAINE DU ROUSSILLON</t>
  </si>
  <si>
    <t>LA SEMAINE METZ THIONVILLE MOSELLE</t>
  </si>
  <si>
    <t>LE SEMEUR HEBDO</t>
  </si>
  <si>
    <t>SILENCE - Ecologie Alternatives Non violente</t>
  </si>
  <si>
    <t>LE SILLON</t>
  </si>
  <si>
    <t>SINE MENSUEL</t>
  </si>
  <si>
    <t>slate.fr</t>
  </si>
  <si>
    <t>SO GOOD</t>
  </si>
  <si>
    <t>SOCIALTER</t>
  </si>
  <si>
    <t>SOCIETY</t>
  </si>
  <si>
    <t>spheresmagazine.com</t>
  </si>
  <si>
    <t>STRATEGIES / strategies.fr</t>
  </si>
  <si>
    <t>stripfood.fr</t>
  </si>
  <si>
    <t>SUD OUEST</t>
  </si>
  <si>
    <t>TAHITI INFOS / tahiti-infos.com</t>
  </si>
  <si>
    <t>FENUA COMMUNICATION</t>
  </si>
  <si>
    <t>TAHITI PACIFIQUE</t>
  </si>
  <si>
    <t>LE TARN LIBRE</t>
  </si>
  <si>
    <t>LE TELEGRAMME</t>
  </si>
  <si>
    <t>TELERAMA</t>
  </si>
  <si>
    <t>TEMOIGNAGE CHRETIEN</t>
  </si>
  <si>
    <t>TENDANCE OUEST / tendanceouest.com</t>
  </si>
  <si>
    <t>TERRE DAUPHINOISE</t>
  </si>
  <si>
    <t>LA TERRE DE CHEZ NOUS</t>
  </si>
  <si>
    <t>TERRES ET TERRITOIRES</t>
  </si>
  <si>
    <t>TETU / tetu.com</t>
  </si>
  <si>
    <t>themeta.news</t>
  </si>
  <si>
    <t>thewomensvoices.fr</t>
  </si>
  <si>
    <t>tourmag.com</t>
  </si>
  <si>
    <t>TOUTES LES NOUVELLES - Versailles et sa région</t>
  </si>
  <si>
    <t>LE TRAVAILLEUR CATALAN</t>
  </si>
  <si>
    <t xml:space="preserve">LE TREGOR </t>
  </si>
  <si>
    <t>TRIBUNE DE LYON / Tribunedelyon.fr</t>
  </si>
  <si>
    <t>LA TRIBUNE DE MONTELIMAR</t>
  </si>
  <si>
    <t>LA TRIBUNE REPUBLICAINE</t>
  </si>
  <si>
    <t>LE UN</t>
  </si>
  <si>
    <t>UN JOUR UNE ACTU / 1jour1actu.com</t>
  </si>
  <si>
    <t>L'UNION - L'ARDENNAIS</t>
  </si>
  <si>
    <t>L'UNION DU CANTAL</t>
  </si>
  <si>
    <t>UNION ET TERRITOIRES</t>
  </si>
  <si>
    <t>union-paysanne.com</t>
  </si>
  <si>
    <t>VALEURS ACTUELLES</t>
  </si>
  <si>
    <t>VAR INFORMATION</t>
  </si>
  <si>
    <t>VAR MATIN</t>
  </si>
  <si>
    <t>vert.eco</t>
  </si>
  <si>
    <t>LA VIE  -  Hebdomadaire chrétien d'actualité</t>
  </si>
  <si>
    <t>LA VIE CHARENTAISE</t>
  </si>
  <si>
    <t>LA VIE CORREZIENNE</t>
  </si>
  <si>
    <t>LA VIE NOUVELLE - Les affiches de Savoie</t>
  </si>
  <si>
    <t>LA VIE QUERCYNOISE</t>
  </si>
  <si>
    <t>LA VIENNE RURALE</t>
  </si>
  <si>
    <t>VILLAGE</t>
  </si>
  <si>
    <t>LE VILLEFRANCHOIS</t>
  </si>
  <si>
    <t>Visible</t>
  </si>
  <si>
    <t>vitisphere.com</t>
  </si>
  <si>
    <t>LA VOIX DE LA HAUTE MARNE</t>
  </si>
  <si>
    <t>LA VOIX DE L'AIN</t>
  </si>
  <si>
    <t>LA VOIX DES SPORTS</t>
  </si>
  <si>
    <t>VOIX DU CANTAL</t>
  </si>
  <si>
    <t>LA VOIX DU JURA</t>
  </si>
  <si>
    <t>LA VOIX DU MIDI - Toutes éditions</t>
  </si>
  <si>
    <t>LA VOIX DU NORD</t>
  </si>
  <si>
    <t>LA VOIX DU SANCERROIS</t>
  </si>
  <si>
    <t>LA VOIX LE BOCAGE</t>
  </si>
  <si>
    <t>VOSGES MATIN</t>
  </si>
  <si>
    <t>VSD</t>
  </si>
  <si>
    <t>GHOSN CAPITAL (VSD)</t>
  </si>
  <si>
    <t>WE DEMAIN</t>
  </si>
  <si>
    <t>GS PRESSE COMMUNICATION</t>
  </si>
  <si>
    <t>weblex.fr</t>
  </si>
  <si>
    <t>worldcrunch.com</t>
  </si>
  <si>
    <t>xrmust.com</t>
  </si>
  <si>
    <t>XXI</t>
  </si>
  <si>
    <t>YA ! - Ur gazetenn sizhuniek e brezhoneg</t>
  </si>
  <si>
    <t>L'YONNE REPUBLICAINE</t>
  </si>
  <si>
    <t>ZADIG</t>
  </si>
  <si>
    <t>zepros.fr</t>
  </si>
  <si>
    <t>zonebourse.com</t>
  </si>
  <si>
    <t>zoolemag.com</t>
  </si>
  <si>
    <t>TOTAL GENERAL</t>
  </si>
  <si>
    <t>(*) Il s'agit d'une aide qui transite par les titres mais qui est ensuite reversée à leur messagerie dans le cadre du système coopératif de distribution de la presse.</t>
  </si>
  <si>
    <t>TABLEAU DES TITRES DE PRESSE AIDÉS EN 2020</t>
  </si>
  <si>
    <t>Bénéficiaires en 2020 (ordre alphabétique)</t>
  </si>
  <si>
    <t>Aide à la modernisation sociale (3)</t>
  </si>
  <si>
    <t>Aide exceptionnelle au bénéfice de certains éditeurs de presse (**) (4)</t>
  </si>
  <si>
    <t>Aide exceptionnelle au bénéfice des titres de presse ultra-marins (***) (5)</t>
  </si>
  <si>
    <t>Total des aides (1) + (2) + (3) + (4) + (5)</t>
  </si>
  <si>
    <t>(aide à la distribution) (**) (2)</t>
  </si>
  <si>
    <t>20 MINUTES / 20minutes.fr</t>
  </si>
  <si>
    <t>ablock.fr</t>
  </si>
  <si>
    <t>accidentaleuropean.com</t>
  </si>
  <si>
    <t>ACTEURS DU FRANCO-ALLEMAND / acteursdufrancoallemand.com</t>
  </si>
  <si>
    <t>L'ACTION AGRICOLE PICARDE</t>
  </si>
  <si>
    <t>L'ACTION REPUBLICAINE - NOGENT</t>
  </si>
  <si>
    <t>ACTU NC / actu.nc</t>
  </si>
  <si>
    <t>AFRIQUE MAGAZINE</t>
  </si>
  <si>
    <t>agra.fr</t>
  </si>
  <si>
    <t>AGRI 53 / agri53.fr</t>
  </si>
  <si>
    <t>ALBERT</t>
  </si>
  <si>
    <t>ALTERNATIVE LIBERTAIRE</t>
  </si>
  <si>
    <t>AMERICA</t>
  </si>
  <si>
    <t>PMSO</t>
  </si>
  <si>
    <t>apressi.re</t>
  </si>
  <si>
    <t xml:space="preserve">AUJOURD'HUI EN FRANCE         </t>
  </si>
  <si>
    <t>GROUPE LES ECHOS-LE PARISIEN</t>
  </si>
  <si>
    <t>L'AVENIR DE L'ARTOIS</t>
  </si>
  <si>
    <t>L'AVENIR LE CONFOLENTAIS</t>
  </si>
  <si>
    <t>PUBLIC / MEDIA</t>
  </si>
  <si>
    <t>beauxarts.com</t>
  </si>
  <si>
    <t>belleileendiagonales.bzh</t>
  </si>
  <si>
    <t>BIG TIME</t>
  </si>
  <si>
    <t>blacknews.fr</t>
  </si>
  <si>
    <t>blonde.media</t>
  </si>
  <si>
    <t>LE BONHOMME PICARD</t>
  </si>
  <si>
    <t>BOOKS</t>
  </si>
  <si>
    <t>BOUKAN LE COURRIER ULTRAMARIN</t>
  </si>
  <si>
    <t>briefstory.io</t>
  </si>
  <si>
    <t xml:space="preserve">bulletin.fr </t>
  </si>
  <si>
    <t>business-digest.eu</t>
  </si>
  <si>
    <t>censoredmagazine.bigcartel.com/newsletter</t>
  </si>
  <si>
    <t>CHALLENGES</t>
  </si>
  <si>
    <t>GROUPE PERDRIEL</t>
  </si>
  <si>
    <t>CHUT MAGAZINE / chut.media</t>
  </si>
  <si>
    <t>CLARA MAGAZINE</t>
  </si>
  <si>
    <t>climatico.fr</t>
  </si>
  <si>
    <t>cometmedias.com</t>
  </si>
  <si>
    <t>COMMENTAIRE</t>
  </si>
  <si>
    <t>LA CONCORDE</t>
  </si>
  <si>
    <t>consultor.fr</t>
  </si>
  <si>
    <t>GROUPE LA PROVENCE/CM HOLDING</t>
  </si>
  <si>
    <t>L'OBSERVATEUR</t>
  </si>
  <si>
    <t>LE COURRIER DE FOURMIES</t>
  </si>
  <si>
    <t>LE COURRIER DE LA MAYENNE / courrierdelamayenne.com</t>
  </si>
  <si>
    <t>COURRIER FRANCAIS / L'ECHO DE L'OUEST</t>
  </si>
  <si>
    <t>LA CROIX HEBDO</t>
  </si>
  <si>
    <t>culotcreative.com</t>
  </si>
  <si>
    <t>LA DEPECHE D'EVREUX</t>
  </si>
  <si>
    <t>desoriental.fr</t>
  </si>
  <si>
    <t>devizu.news</t>
  </si>
  <si>
    <t>dicila.media</t>
  </si>
  <si>
    <t>dzairworld.com</t>
  </si>
  <si>
    <t>L'ECHO D'ANCENIS ET DU VIGNOBLE / actu.fr/l-echo-d-ancenis</t>
  </si>
  <si>
    <t>L'ECHO D'ILE DE FRANCE</t>
  </si>
  <si>
    <t xml:space="preserve">L'ECHO REPUBLICAIN </t>
  </si>
  <si>
    <t>L'ECHO SARTHOIS</t>
  </si>
  <si>
    <t>echodumardi.com</t>
  </si>
  <si>
    <t>L'ECLAIREUR - CHATEAUBRIANT ET SA REGION</t>
  </si>
  <si>
    <t>L'ECLAIREUR - VIMEU TROIS VILLES SŒURS VALLEE DE LA BRESLE</t>
  </si>
  <si>
    <t>L'ECLAIREUR DU GATINAIS ET DU CENTRE</t>
  </si>
  <si>
    <t>ECO NORD ISERE</t>
  </si>
  <si>
    <t>ECO SAVOIE MONT BLANC (EDITION 73 / EDITION 74)</t>
  </si>
  <si>
    <t>L'ECOLOGISTE</t>
  </si>
  <si>
    <t>edimark.fr</t>
  </si>
  <si>
    <t>PHILIA MEDICAL EDITIONS</t>
  </si>
  <si>
    <t>L'EQUIPE / L'EQUIPE MAGAZINE</t>
  </si>
  <si>
    <t>GROUPE AMAURY (SNC Equipe)</t>
  </si>
  <si>
    <t>erebmedia.com</t>
  </si>
  <si>
    <t>L'ESSOR AFFICHES</t>
  </si>
  <si>
    <t>L'ESSOR SAVOYARD 73 / L'ESSOR SAVOYARD 74</t>
  </si>
  <si>
    <t>L'EVEIL DE LISIEUX</t>
  </si>
  <si>
    <t>NEWS PARTICIPATION 51 /SFR 49</t>
  </si>
  <si>
    <t>factuel.info</t>
  </si>
  <si>
    <t>LE FIGARO</t>
  </si>
  <si>
    <t>GROUPE LE FIGARO</t>
  </si>
  <si>
    <t>financierterritorial.fr</t>
  </si>
  <si>
    <t>flushmag.fr</t>
  </si>
  <si>
    <t>fondamental-actu.fr</t>
  </si>
  <si>
    <t>FRANCE ANTILLES GUADELOUPE / guadeloupe.franceantilles.fr</t>
  </si>
  <si>
    <t>FRANCE ANTILLES MARTINIQUE / martinique.franceantilles.fr</t>
  </si>
  <si>
    <t>FRANCE GUYANE / franceguyane.fr</t>
  </si>
  <si>
    <t>FUTURIBLES</t>
  </si>
  <si>
    <t>LA GAZETTE - L'HEBDO DE THIERS ET SA REGION</t>
  </si>
  <si>
    <t>greenunivers.com</t>
  </si>
  <si>
    <t>HAUT ANJOU / actu.fr/haut-anjou</t>
  </si>
  <si>
    <t>L'HEBDO - RODEZ</t>
  </si>
  <si>
    <t>L'HEBDO DU FINISTERE</t>
  </si>
  <si>
    <t>L'IMPARTIAL DE LA DROME</t>
  </si>
  <si>
    <t>L'INDICATEUR DES FLANDRES ET DE LA VALLEE DE LA LYS</t>
  </si>
  <si>
    <t>L'INFORMATEUR - EU-LE TREPORT-MERS</t>
  </si>
  <si>
    <t>LES INROCKUPTIBLES / lesinrocks.com</t>
  </si>
  <si>
    <t>Les Nouvelles Editions Indépendantes</t>
  </si>
  <si>
    <t>interentreprises.com</t>
  </si>
  <si>
    <t>investissementconseils.com</t>
  </si>
  <si>
    <t>ipreunion.com</t>
  </si>
  <si>
    <t>jaipiscineavecsimone.com</t>
  </si>
  <si>
    <t>JEUNE AFRIQUE / jeuneafrique.com</t>
  </si>
  <si>
    <t>GROUPE HERSANT MEDIA (liquidation juin 2020)</t>
  </si>
  <si>
    <t>LE JOURNAL DE L'INSOUMISSION</t>
  </si>
  <si>
    <t>LE JOURNAL DU DIMANCHE</t>
  </si>
  <si>
    <t>LE JOURNAL DU MEDOC</t>
  </si>
  <si>
    <t>LE JOURNAL DU SUD VIENNE</t>
  </si>
  <si>
    <t>lafranceagricole.fr</t>
  </si>
  <si>
    <t>GROUPE FRANCE AGRICOLE</t>
  </si>
  <si>
    <t>larrierecour.fr</t>
  </si>
  <si>
    <t>leconcoursmedical.fr</t>
  </si>
  <si>
    <t>legobelinduternois.com</t>
  </si>
  <si>
    <t>lejournaldemayotte.yt</t>
  </si>
  <si>
    <t>lesfrancais.press</t>
  </si>
  <si>
    <t>letangue.re</t>
  </si>
  <si>
    <t>linfokwezi.fr</t>
  </si>
  <si>
    <t>LE LITTORAL DE LA CHARENTE MARITIME</t>
  </si>
  <si>
    <t>livreshebdo.fr</t>
  </si>
  <si>
    <t>lokko.fr</t>
  </si>
  <si>
    <t>long courrier - newsletter</t>
  </si>
  <si>
    <t>madamsport.fr</t>
  </si>
  <si>
    <t>MANIERE DE VOIR - LE MONDE DIPLOMATIQUE</t>
  </si>
  <si>
    <t>marcelle.media</t>
  </si>
  <si>
    <t>CZECH MEDIA INVEST France (Marianne)</t>
  </si>
  <si>
    <t xml:space="preserve">materielagricole.info </t>
  </si>
  <si>
    <t>mazette.media</t>
  </si>
  <si>
    <t>mediavinopro.fr</t>
  </si>
  <si>
    <t>LE MENSUEL DU MORBIHAN</t>
  </si>
  <si>
    <t>LE MONDE</t>
  </si>
  <si>
    <t>musique-journal.fr</t>
  </si>
  <si>
    <t>flash infos mayotte - newsletter</t>
  </si>
  <si>
    <t>LA NOUVELLE REPUBLIQUE DU CENTRE OUEST</t>
  </si>
  <si>
    <t>LES NOUVELLES - L'ECHO FLECHOIS</t>
  </si>
  <si>
    <t>LE NOUVELLISTE</t>
  </si>
  <si>
    <t>novastan.org</t>
  </si>
  <si>
    <t>oldyssey.org</t>
  </si>
  <si>
    <t>OUEST-France</t>
  </si>
  <si>
    <t>outside.fr</t>
  </si>
  <si>
    <t>ovanation.fr</t>
  </si>
  <si>
    <t>LE PERCHE - ORNE-SARTHE-EURE ET LOIR</t>
  </si>
  <si>
    <t>LE PETIT JOURNAL</t>
  </si>
  <si>
    <t>planb-io.fr</t>
  </si>
  <si>
    <t>pocmedia.fr</t>
  </si>
  <si>
    <t>PONTIVY JOURNAL</t>
  </si>
  <si>
    <t>POPULAIRE DU CENTRE</t>
  </si>
  <si>
    <t>LE PROGRES SOCIAL</t>
  </si>
  <si>
    <t>GROUPE LA PROVENCE (89% Tapie-11% NJJ)</t>
  </si>
  <si>
    <t>SOCIETE DE PRESSE DE LA REUNION</t>
  </si>
  <si>
    <t>LE REGIONAL - L'HEBDO DU PAYS SALONAIS</t>
  </si>
  <si>
    <t>RICCOBONO</t>
  </si>
  <si>
    <t>LE REPUBLICAIN - MARMANDE</t>
  </si>
  <si>
    <t>LE REPUBLICAIN ESSONNE</t>
  </si>
  <si>
    <t>LA REPUBLIQUE DE SEINE ET MARNE</t>
  </si>
  <si>
    <t>LE REVEIL - VIVARAIS-VALLEE DU RHONE-PILAT</t>
  </si>
  <si>
    <t>LE REVEIL DU MIDI</t>
  </si>
  <si>
    <t>LE REVEIL NORMAND</t>
  </si>
  <si>
    <t>revue-farouest.fr</t>
  </si>
  <si>
    <t>revuekoko.com</t>
  </si>
  <si>
    <t>ROLLING STONE / rollingstone.fr</t>
  </si>
  <si>
    <t>LES SABLES - VENDEE JOURNAL</t>
  </si>
  <si>
    <t>SANS TRANSITION ! / sans-transition-magazine.info</t>
  </si>
  <si>
    <t>sans-filtre.fr</t>
  </si>
  <si>
    <t>SILENCE - ECOLOGIE ALTERNATIVES NON VIOLENCE</t>
  </si>
  <si>
    <t>sportbusiness.club</t>
  </si>
  <si>
    <t>switchonpaper.com</t>
  </si>
  <si>
    <t>techtrash.fr</t>
  </si>
  <si>
    <t>territoires-audacieux.fr</t>
  </si>
  <si>
    <t>TOUTES LES NOUVELLES - VERSAILLES ET SA REGION</t>
  </si>
  <si>
    <t>tremolo-mag.com</t>
  </si>
  <si>
    <t>LA TRIBUNE / latribune.fr</t>
  </si>
  <si>
    <t>HIMA/HI MEDIA</t>
  </si>
  <si>
    <t>TRIBUNE DE LYON / tribunedelyon.fr</t>
  </si>
  <si>
    <t>UN JOUR UNE ACTU</t>
  </si>
  <si>
    <t>VENDEE AGRICOLE / vendee-agricole.fr</t>
  </si>
  <si>
    <t>LA VIE</t>
  </si>
  <si>
    <t>LA VIE NOUVELLE - LES AFFICHES DE SAVOIE</t>
  </si>
  <si>
    <t>VIENNE RURALE</t>
  </si>
  <si>
    <t>vivant-le-media.fr</t>
  </si>
  <si>
    <t>LA VOIX DU MIDI</t>
  </si>
  <si>
    <t>weekult.com</t>
  </si>
  <si>
    <t>wow-news.eu</t>
  </si>
  <si>
    <t>YA ! - UR GAZETENN SIZHUNIEK E BRESHONEG</t>
  </si>
  <si>
    <t>ZIBELINE / journalzibeline.fr</t>
  </si>
  <si>
    <t>zinfos974.com</t>
  </si>
  <si>
    <t>(**) Il s'agit d'une aide exceptionnelle versée au titre du  décret n° 2020-1384 du 13 novembre 2020.</t>
  </si>
  <si>
    <t>(***) Il s'agit d'une aide exceptionnelle versée au titre du  décret n°2020-1383 du 13 novembre 2020.</t>
  </si>
  <si>
    <t>TABLEAU DES TITRES DE PRESSE AIDES EN 2017</t>
  </si>
  <si>
    <t>Bénéficiaires en 2017 (ordre alphabétique)</t>
  </si>
  <si>
    <t>Aide filière 
(aide à la distribution) (***) (2)</t>
  </si>
  <si>
    <t>Aide aux tiers (modernisation sociale) (3)</t>
  </si>
  <si>
    <t>Total des aides (1) + (2) + (3)</t>
  </si>
  <si>
    <t>Aide au portage</t>
  </si>
  <si>
    <t>FSEIP
(bourses d’émergence)</t>
  </si>
  <si>
    <t>En euros</t>
  </si>
  <si>
    <t>En exemplaires</t>
  </si>
  <si>
    <t>1 JOUR 1 ACTU</t>
  </si>
  <si>
    <t>Nc.</t>
  </si>
  <si>
    <t>-</t>
  </si>
  <si>
    <t>acteurspublics.com</t>
  </si>
  <si>
    <t>actu.nc</t>
  </si>
  <si>
    <t>africanintelligence.fr/.com</t>
  </si>
  <si>
    <t>aleteia.org</t>
  </si>
  <si>
    <t>alimentation-generale.fr</t>
  </si>
  <si>
    <t>aoc.media</t>
  </si>
  <si>
    <t xml:space="preserve">AUJOURD'HUI EN FRANCE </t>
  </si>
  <si>
    <t>biotechinfo.fr</t>
  </si>
  <si>
    <t>brief.me</t>
  </si>
  <si>
    <t>cadredeville.com</t>
  </si>
  <si>
    <t>cameditsport.com</t>
  </si>
  <si>
    <t xml:space="preserve">CAUSEUR </t>
  </si>
  <si>
    <t>CENTRE PRESSE VIENNE</t>
  </si>
  <si>
    <t>CHARLES</t>
  </si>
  <si>
    <t>chine-magazine.com</t>
  </si>
  <si>
    <t>coeursdathletes.fr</t>
  </si>
  <si>
    <t>CONCORDE</t>
  </si>
  <si>
    <t>consoglobe.com</t>
  </si>
  <si>
    <t>contexte.com</t>
  </si>
  <si>
    <t>DEMOCRATE INDEPENDANT</t>
  </si>
  <si>
    <t>DEMOCRATE VERNONNAIS</t>
  </si>
  <si>
    <t>editionscdp.fr</t>
  </si>
  <si>
    <t>entraid.com</t>
  </si>
  <si>
    <t>ernestmag.fr</t>
  </si>
  <si>
    <t>espaceinfirmier.fr</t>
  </si>
  <si>
    <t>esprit.presse.fr</t>
  </si>
  <si>
    <t>FRANCE ANTILLES GUADELOUPE</t>
  </si>
  <si>
    <t>FRANCE ANTILLES MARTINIQUE</t>
  </si>
  <si>
    <t>HAUT ANJOU</t>
  </si>
  <si>
    <t>HAVRE LIBRE  (*)</t>
  </si>
  <si>
    <t>HAVRE PRESSE - PROGRES DE FECAMP (*)</t>
  </si>
  <si>
    <t>HOMME NOUVEAU</t>
  </si>
  <si>
    <t>Intelligenceonline.fr/.com</t>
  </si>
  <si>
    <t>JEUNE AFRIQUE</t>
  </si>
  <si>
    <t xml:space="preserve">KEZAKO </t>
  </si>
  <si>
    <t>kineactu.com</t>
  </si>
  <si>
    <t>LA CHRONIQUE REPUBLICAINE</t>
  </si>
  <si>
    <t>LA DEPECHE - Evreux - Louviers - Verneuil</t>
  </si>
  <si>
    <t>LA DROME HEBDO</t>
  </si>
  <si>
    <t>LA GAZETTE     -     L'hebdo de Thiers et sa région</t>
  </si>
  <si>
    <t>LA GAZETTE DE LA HAUTE LOIRE</t>
  </si>
  <si>
    <t>LA LIBERTE DIMANCHE DE ROUEN</t>
  </si>
  <si>
    <t>LA LIBERTE LE BONHOMME LIBRE</t>
  </si>
  <si>
    <t>LA REVUE PROJET</t>
  </si>
  <si>
    <t xml:space="preserve">LA SEMAINE DU PAYS BASQUE </t>
  </si>
  <si>
    <t>LA TERRE DAUPHINOISE</t>
  </si>
  <si>
    <t>LA TRIBUNE DE LYON</t>
  </si>
  <si>
    <t>LA VIE NOUVELLE</t>
  </si>
  <si>
    <t>L'ACCENT BOURGUIGNON</t>
  </si>
  <si>
    <t>L'ACTION FRANCAISE 2000</t>
  </si>
  <si>
    <t>L'ACTION REPUBLICAINE</t>
  </si>
  <si>
    <t>lagazettedescommunes.com</t>
  </si>
  <si>
    <t>laicites.info</t>
  </si>
  <si>
    <t>lalettreA.fr</t>
  </si>
  <si>
    <t xml:space="preserve">L'ALSACE </t>
  </si>
  <si>
    <t xml:space="preserve">lalterego.fr </t>
  </si>
  <si>
    <t>L'AMI DU PEUPLE HEBDO</t>
  </si>
  <si>
    <t>larevuedupraticien.fr</t>
  </si>
  <si>
    <t>latribune.fr</t>
  </si>
  <si>
    <t>latribunedelart.com</t>
  </si>
  <si>
    <t>lautrequotidien.fr</t>
  </si>
  <si>
    <t>LAVOIX DE L'AIN</t>
  </si>
  <si>
    <t>LE 1</t>
  </si>
  <si>
    <t>LE BULLETIN D'ESPALION</t>
  </si>
  <si>
    <t>LE COURRIER DE GUADELOUPE</t>
  </si>
  <si>
    <t>LE COURRIER DE LA MAYENNE</t>
  </si>
  <si>
    <t>LE COURRIER FRANCAIS     -     Toutes éditions</t>
  </si>
  <si>
    <t>LE COURRIER LIBERTE</t>
  </si>
  <si>
    <t>LE CRESTOIS</t>
  </si>
  <si>
    <t>LE FIGARO / lefigaro.fr</t>
  </si>
  <si>
    <t>LE JOURNAL DE HAM</t>
  </si>
  <si>
    <t>LE JOURNAL DU BUGEY</t>
  </si>
  <si>
    <t>LE JOURNAL DU SUD-VIENNE</t>
  </si>
  <si>
    <t>LE JOURNAL TOULOUSAIN</t>
  </si>
  <si>
    <t>LE JOURNAL TOURNON TAIN</t>
  </si>
  <si>
    <t>LE NOUVELLISTE BOURGANEUF</t>
  </si>
  <si>
    <t>LE PARISIEN</t>
  </si>
  <si>
    <t>LE PELICAN</t>
  </si>
  <si>
    <t>LE PERCHE</t>
  </si>
  <si>
    <t>LE PETIT BLEU DE LOT ET GARONNE</t>
  </si>
  <si>
    <t>LE PETIT JOURNAL TARN ET GARONNE</t>
  </si>
  <si>
    <t>LE PEUPLE BRETON</t>
  </si>
  <si>
    <t xml:space="preserve">LE REGIONAL </t>
  </si>
  <si>
    <t>LE REGIONAL DE COSNE</t>
  </si>
  <si>
    <t>LE REPUBLICAIN MARMANDE</t>
  </si>
  <si>
    <t>LE TELEGRAMME /letelegramme.fr</t>
  </si>
  <si>
    <t>L'ECHO CHARITOIS</t>
  </si>
  <si>
    <t>L'ECHO D'ANCENIS ET DU VIGNOBLE</t>
  </si>
  <si>
    <t>L'ECHO DE LA HAUTE VIENNE</t>
  </si>
  <si>
    <t>L'ECLAIREUR BRAYON</t>
  </si>
  <si>
    <t>L'ECLAIREUR CHATEAUBRIAND</t>
  </si>
  <si>
    <t>L'ECLAIREUR DU GATINAIS</t>
  </si>
  <si>
    <t>L'ECLAIREUR VIMEU</t>
  </si>
  <si>
    <t>lefilrouge.media</t>
  </si>
  <si>
    <t>lejournaldesarts.fr</t>
  </si>
  <si>
    <t>L'EQUIPE</t>
  </si>
  <si>
    <t>Lequotidiendupharmacien.fr</t>
  </si>
  <si>
    <t xml:space="preserve">LES DERNIERES NOUVELLES D'ALSACE </t>
  </si>
  <si>
    <t>LES DOSSIERS DE L'ACTUALITE</t>
  </si>
  <si>
    <t>LES NOUVELLES CALEDONIENNES</t>
  </si>
  <si>
    <t>LES NOUVELLES L'ECHO FLECHOIS</t>
  </si>
  <si>
    <t>LES PAYSANS DE LA LOIRE</t>
  </si>
  <si>
    <t>LES SABLES VENDEE JOURNAL</t>
  </si>
  <si>
    <t>lesjours.fr</t>
  </si>
  <si>
    <t xml:space="preserve">L'ESSOR SAVOYARD </t>
  </si>
  <si>
    <t xml:space="preserve">l'EST ECLAIR </t>
  </si>
  <si>
    <t>L'EURE INFOS</t>
  </si>
  <si>
    <t>L'EXPRESS / express.fr</t>
  </si>
  <si>
    <t>L'HEBDO     -     Rodez</t>
  </si>
  <si>
    <t>L'HEBDO DES SAVOIE</t>
  </si>
  <si>
    <t>L'HUMANITE / humanite.fr</t>
  </si>
  <si>
    <t>limprevu.fr</t>
  </si>
  <si>
    <t>L'INFORMATEUR</t>
  </si>
  <si>
    <t xml:space="preserve">L'OBSERVATEUR </t>
  </si>
  <si>
    <t>loeildelexile.org</t>
  </si>
  <si>
    <t>LOZERE NOUVELLE</t>
  </si>
  <si>
    <t>macommune.info</t>
  </si>
  <si>
    <t>madeinmarseille.net</t>
  </si>
  <si>
    <t>madeinperpignan.com</t>
  </si>
  <si>
    <t>MANIERE DE VOIR</t>
  </si>
  <si>
    <t>mediatico.fr</t>
  </si>
  <si>
    <t>mobilitesmagazine.com</t>
  </si>
  <si>
    <t>MON QUOTIDIEN / monquotidien.fr</t>
  </si>
  <si>
    <t>NORMANDIE LIBERTE DIMANCHE</t>
  </si>
  <si>
    <t>notretemps.com</t>
  </si>
  <si>
    <t>OBJECTIF LANGUEDOC ROUSSILLON</t>
  </si>
  <si>
    <t>OUEST-FRANCE / ouest-France.fr</t>
  </si>
  <si>
    <t>pan-african-music.com</t>
  </si>
  <si>
    <t>PARIS MATCH</t>
  </si>
  <si>
    <t>PELERIN</t>
  </si>
  <si>
    <t>PENTHIEVRE</t>
  </si>
  <si>
    <t>PETIT BLEU DES COTES D'ARMOR</t>
  </si>
  <si>
    <t>POHER</t>
  </si>
  <si>
    <t>premiere.fr</t>
  </si>
  <si>
    <t>quotidien-libre.fr</t>
  </si>
  <si>
    <t>revuefiduciaire.gouperf.com</t>
  </si>
  <si>
    <t>Rfcomptable.grouperf.com</t>
  </si>
  <si>
    <t>Rfconseil.grouperf.com</t>
  </si>
  <si>
    <t>Rfpaye.grouperf.com</t>
  </si>
  <si>
    <t>Rfsocial.grouperf.com</t>
  </si>
  <si>
    <t>rollingstone.fr</t>
  </si>
  <si>
    <t>Sante-et-travail.fr</t>
  </si>
  <si>
    <t>science-et-vie.com</t>
  </si>
  <si>
    <t>SETMANA</t>
  </si>
  <si>
    <t>SILENCE</t>
  </si>
  <si>
    <t>TERRE DE CHEZ NOUS</t>
  </si>
  <si>
    <t>THE INTERNATIONAL NEW YORK TIMES (**)</t>
  </si>
  <si>
    <t>TOPO</t>
  </si>
  <si>
    <t>touslesjourscurieux.fr</t>
  </si>
  <si>
    <t xml:space="preserve">TOUTES LES NOUVELLES </t>
  </si>
  <si>
    <t>UP LE MAG</t>
  </si>
  <si>
    <t>usbeketrica.com</t>
  </si>
  <si>
    <t>WAHED MAGAZINE</t>
  </si>
  <si>
    <t>wikiagri.fr</t>
  </si>
  <si>
    <t>YA !</t>
  </si>
  <si>
    <t>ZELIUM</t>
  </si>
  <si>
    <t>(*) A compter du mois de Juillet 2016 ce titre a fusionné avec  PARIS NORMANDIE.</t>
  </si>
  <si>
    <t>(**) Diffusion annuelle France seule</t>
  </si>
  <si>
    <t>(***) Il s'agit d'une aide qui transite par les titres mais qui est ensuite reversée à leur messagerie dans le cadre du système coopératif de distribution de la presse.</t>
  </si>
  <si>
    <t>Nc. : Non communicable</t>
  </si>
  <si>
    <t>TABLEAU DES TITRES DE PRESSE AIDES EN 2016</t>
  </si>
  <si>
    <t>Bénéficiaires en 2016 (ordre alphabétique)</t>
  </si>
  <si>
    <t>20 MINUTES</t>
  </si>
  <si>
    <t>8e-etage.fr</t>
  </si>
  <si>
    <t>94.citoyens.com</t>
  </si>
  <si>
    <t>aerobuzz.fr</t>
  </si>
  <si>
    <t>aerospatium.info</t>
  </si>
  <si>
    <t>app'preventionbtp</t>
  </si>
  <si>
    <t>artisixmic.fr</t>
  </si>
  <si>
    <t>AUJOURD'HUI EN FRANCE</t>
  </si>
  <si>
    <t>booksa-P.com</t>
  </si>
  <si>
    <t>cafebabel.fr</t>
  </si>
  <si>
    <t>CAUSEUR</t>
  </si>
  <si>
    <t>CENTRE PRESSE VIENNE POITIERS</t>
  </si>
  <si>
    <t>cfactuel.fr</t>
  </si>
  <si>
    <t>cotetoulouse.fr</t>
  </si>
  <si>
    <t>egora.fr</t>
  </si>
  <si>
    <t>ekopo.fr</t>
  </si>
  <si>
    <t>enlargeyourparis.fr</t>
  </si>
  <si>
    <t>FAKIR / fakirpresse.info</t>
  </si>
  <si>
    <t>fildp.fr</t>
  </si>
  <si>
    <t>forbesfrance.fr</t>
  </si>
  <si>
    <t>FRANCE GUYANE</t>
  </si>
  <si>
    <t>hiphopcorner.fr</t>
  </si>
  <si>
    <t>horizondurable.info</t>
  </si>
  <si>
    <t>INDEPENDANT DU PAS DE CALAIS</t>
  </si>
  <si>
    <t>info-economique.com</t>
  </si>
  <si>
    <t>Information-dentaire.fr</t>
  </si>
  <si>
    <t>iparraldekohitza.eus</t>
  </si>
  <si>
    <t>journalzibeline.fr</t>
  </si>
  <si>
    <t>L’ABEILLE DE LA TERNOISE</t>
  </si>
  <si>
    <t>L’AISNE NOUVELLE</t>
  </si>
  <si>
    <t>L’ALSACE</t>
  </si>
  <si>
    <t>L’AMI DU PEUPLE HEBDO / L’AMI DES FOYERS CHRETIENS</t>
  </si>
  <si>
    <t>L’AVENIR DE L'ARTOIS</t>
  </si>
  <si>
    <t>L’ÉCHO DE LA HAUTE VIENNE</t>
  </si>
  <si>
    <t>L’ECHO DE LA LYS</t>
  </si>
  <si>
    <t>L’ÉCHO RÉPUBLICAIN</t>
  </si>
  <si>
    <t>L’ÉCLAIR PYRENEES</t>
  </si>
  <si>
    <t>L’ECO</t>
  </si>
  <si>
    <t>L’EQUIPE</t>
  </si>
  <si>
    <t>L’EST RÉPUBLICAIN</t>
  </si>
  <si>
    <t>L’EST-ÉCLAIR</t>
  </si>
  <si>
    <t>L’ÉVEIL DE LA HAUTE LOIRE</t>
  </si>
  <si>
    <t>L’EXPRESS / lexpress.fr</t>
  </si>
  <si>
    <t>L’HEBDO – RODEZ</t>
  </si>
  <si>
    <t>L’HUMANITÉ / humanite.fr</t>
  </si>
  <si>
    <t>L’INDÉPENDANT DU LOUHANNAIS ET DU JURA</t>
  </si>
  <si>
    <t>L’INDÉPENDANT DU MIDI</t>
  </si>
  <si>
    <t>L’INDICATEUR DES FLANDRES</t>
  </si>
  <si>
    <t>L’OBS</t>
  </si>
  <si>
    <t xml:space="preserve">L’OBSERVATEUR  / THIERARCHE </t>
  </si>
  <si>
    <t>L’OBSERVATEUR DE BEAUVAIS</t>
  </si>
  <si>
    <t>L’OPINION</t>
  </si>
  <si>
    <t>L’UNION / L'ARDENNAIS</t>
  </si>
  <si>
    <t>L’YONNE RÉPUBLICAINE</t>
  </si>
  <si>
    <t>LA DEPECHE – Evreux – Louviers – Verneuil</t>
  </si>
  <si>
    <t>LA DÉPÊCHE DU MIDI / ladepeche.fr</t>
  </si>
  <si>
    <t>LA DEPECHE DU PAYS DE BRAY</t>
  </si>
  <si>
    <t>LA GAZETTE  -  L'hebdo de Thiers et sa région</t>
  </si>
  <si>
    <t>LA GAZETTE DU VAL D'OISE / gazettevaldoise.fr</t>
  </si>
  <si>
    <t>LA HAUTE GIRONDE</t>
  </si>
  <si>
    <t>LA HAUTE PROVENCE INFO</t>
  </si>
  <si>
    <t>LA LIBERTE LE BONHOMME LIBRE / libertebonhomme.fr</t>
  </si>
  <si>
    <t>LA MARNE / journallamarne.fr</t>
  </si>
  <si>
    <t>LA NOUVELLE RÉPUBLIQUE DES PYRÉNÉES</t>
  </si>
  <si>
    <t>LA NOUVELLE RÉPUBLIQUE DU CENTRE OUEST</t>
  </si>
  <si>
    <t>LA REPUBLIQUE DE SEINE ET MARNE / larepublique77.fr</t>
  </si>
  <si>
    <t>LA RÉPUBLIQUE DES PYRÉNÉES</t>
  </si>
  <si>
    <t>LA RÉPUBLIQUE DU CENTRE</t>
  </si>
  <si>
    <t>LA SEMAINE DU PAYS BASQUE</t>
  </si>
  <si>
    <t>LA SEMAINE METZ-THIONVILLE-MOSELLE</t>
  </si>
  <si>
    <t>LA TRIBUNE REPUBLICAINE DE BELLEGARDE</t>
  </si>
  <si>
    <t>LA VIE / lavie.fr</t>
  </si>
  <si>
    <t>LA VOIX – LE BOCAGE</t>
  </si>
  <si>
    <t>LA VOIX DU MIDI – toutes éditions</t>
  </si>
  <si>
    <t>lalettredelassurance.com</t>
  </si>
  <si>
    <t>LE 1 / le1hebdo.fr</t>
  </si>
  <si>
    <t>LE BERRY RÉPUBLICAIN</t>
  </si>
  <si>
    <t>LE COURRIER DES YVELINES / courrierdesyvelines.fr</t>
  </si>
  <si>
    <t>LE CRESTOIS - JOURNAL DE LA VALLEE</t>
  </si>
  <si>
    <t>LE DAUPHINÉ LIBÉRÉ</t>
  </si>
  <si>
    <t>LE FIGARO / figaro.fr</t>
  </si>
  <si>
    <t>LE HAVRE LIBRE (*)</t>
  </si>
  <si>
    <t>LE HAVRE PRESSE – PROGRES DE FECAMP</t>
  </si>
  <si>
    <t>LE JOURNAL DE BUGEY</t>
  </si>
  <si>
    <t>LE JOURNAL DE LA HAUTE-MARNE / JHM.fr</t>
  </si>
  <si>
    <t>LE JOURNAL DE SAÔNE et LOIRE</t>
  </si>
  <si>
    <t>LE JOURNAL DE TOURNON – TAIN</t>
  </si>
  <si>
    <t>LE JOURNAL DE VITRE / lejournaldevitre.fr</t>
  </si>
  <si>
    <t>LE JOURNAL DU DIMANCHE / JDD.fr</t>
  </si>
  <si>
    <t>LE JOURNAL DU PAYS BRIARD / lepaysbriard.fr</t>
  </si>
  <si>
    <t>LE JOURNAL DU PAYS D'AUGE / lepaysdauge.fr</t>
  </si>
  <si>
    <t>LE JOURNAL DU PAYS GESSIEN</t>
  </si>
  <si>
    <t>LE JOURNAL DU PAYS MALOUIN</t>
  </si>
  <si>
    <t>LE MONDE / lemonde.fr</t>
  </si>
  <si>
    <t>LE PATRIOTE BEAUJOLAIS – VAL DE SAÔNE</t>
  </si>
  <si>
    <t>LE PAYS ROANNAIS / LE PAYS D’ENTRE LOIRE ET RHONE</t>
  </si>
  <si>
    <t>LE PERCHE / le-perche.fr</t>
  </si>
  <si>
    <t>LE PETIT BLEU DES COTES D’ARMOR</t>
  </si>
  <si>
    <t>LE PETIT COURRIER DU VAL DE LOIR</t>
  </si>
  <si>
    <t>LE PETIT JOURNAL – Toutes éditions</t>
  </si>
  <si>
    <t>LE POINT / lepoint.fr</t>
  </si>
  <si>
    <t>LE PROGRÈS - LES DEPECHES - LA TRIBUNE</t>
  </si>
  <si>
    <t>LE QUOTIDIEN DE LA REUNION</t>
  </si>
  <si>
    <t>LE REGIONAL DU PAYS SALONAIS</t>
  </si>
  <si>
    <t>LE REPUBLICAIN D’UZES ET DU GARD</t>
  </si>
  <si>
    <t>LE REPUBLICAIN ESSONE</t>
  </si>
  <si>
    <t>LE RÉPUBLICAIN LORRAIN</t>
  </si>
  <si>
    <t>LE RESISTANT DE LIBOURNE</t>
  </si>
  <si>
    <t>LE REVEIL -  Vivarais-Vallée du Rhône-Pilat</t>
  </si>
  <si>
    <t>LE REVEIL / lereveildeneufchatel.fr</t>
  </si>
  <si>
    <t>LE TÉLÉGRAMME / letelegramme.fr</t>
  </si>
  <si>
    <t>LE TRAVAILLEUR  CATALAN</t>
  </si>
  <si>
    <t>LE TREGOR</t>
  </si>
  <si>
    <t>L'ECHO DE LA PRESQU'ILE GUERANDAISE</t>
  </si>
  <si>
    <t>L'ECHO LE REGIONAL D'ENGHIEN</t>
  </si>
  <si>
    <t>L'ECLAIREUR CHATEAUBRIANT</t>
  </si>
  <si>
    <t>ledrenche.fr</t>
  </si>
  <si>
    <t>lejournaldesentreprises.com</t>
  </si>
  <si>
    <t>lejournaldugrandparis.fr</t>
  </si>
  <si>
    <t>lequatreheures.com</t>
  </si>
  <si>
    <t>LES AFFICHES DE LA HAUTE-SAÔNE</t>
  </si>
  <si>
    <t>LES ALPES MANCELLES LIBEREES</t>
  </si>
  <si>
    <t>LES DERNIÈRES NOUVELLES D'ALSACE</t>
  </si>
  <si>
    <t>LES DOSSIERS DE L’ACTUALITE</t>
  </si>
  <si>
    <t>LES INFORMATIONS DIEPPOISES / lesinformationsdieppoises.fr</t>
  </si>
  <si>
    <t>L'ESSOR AFFICHES DE LA LOIRE</t>
  </si>
  <si>
    <t>L'ESSOR SAVOYARD 74 / 73</t>
  </si>
  <si>
    <t>L'HEBDO DE CHARENTE-MARITIME</t>
  </si>
  <si>
    <t>LIBÉRATION CHAMPAGNE</t>
  </si>
  <si>
    <t>LIBERTE DIMANCHE PARIS NORMANDIE</t>
  </si>
  <si>
    <t>LIBERTE-HEBDO DE LILLE</t>
  </si>
  <si>
    <t>L'IMPARTIAL DES ANDELYS / limpartial-andelys.fr</t>
  </si>
  <si>
    <t>L'INFORMATEUR D'EU</t>
  </si>
  <si>
    <t>L'ORNE COMBATTANTE / lornecombattante.fr</t>
  </si>
  <si>
    <t>manip-info.com</t>
  </si>
  <si>
    <t>MARIANNE / marianne.net</t>
  </si>
  <si>
    <t>marsactu.fr</t>
  </si>
  <si>
    <t>mediacites.fr</t>
  </si>
  <si>
    <t>MIDI LIBRE</t>
  </si>
  <si>
    <t>montélimar-news.fr</t>
  </si>
  <si>
    <t>newstank.fr</t>
  </si>
  <si>
    <t>NICE-MATIN</t>
  </si>
  <si>
    <t>NORD ÉCLAIR</t>
  </si>
  <si>
    <t>normandie-actu.fr</t>
  </si>
  <si>
    <t>OUEST- FRANCE / ouest-france.fr</t>
  </si>
  <si>
    <t>pagesdeslibraires.fr</t>
  </si>
  <si>
    <t>PARIS NORMANDIE – NORMANDIE DIMANCHE</t>
  </si>
  <si>
    <t>PARIS-MATCH / parismatch.com</t>
  </si>
  <si>
    <t>placegrenet.fr</t>
  </si>
  <si>
    <t>POP STORY</t>
  </si>
  <si>
    <t>pourlascience.fr</t>
  </si>
  <si>
    <t>rdv-photos.com</t>
  </si>
  <si>
    <t>REPUBLICAIN – Marmande</t>
  </si>
  <si>
    <t>rsedatanews.net</t>
  </si>
  <si>
    <t>Sans-transition-magazine.info</t>
  </si>
  <si>
    <t>theconversation.fr</t>
  </si>
  <si>
    <t>the-drone.com</t>
  </si>
  <si>
    <t>TOUTES LES NOUVELLES</t>
  </si>
  <si>
    <t>up-inspirer.fr</t>
  </si>
  <si>
    <t>VAR-MATIN</t>
  </si>
  <si>
    <t>VAUCLUSE HEBDO</t>
  </si>
  <si>
    <t>ville-rail-transports.com</t>
  </si>
  <si>
    <t>YA !</t>
  </si>
  <si>
    <t>N.c. : Non communicable</t>
  </si>
  <si>
    <t>TABLEAU DES TITRES DE PRESSE AIDÉS EN 2019</t>
  </si>
  <si>
    <t>Bénéficiaires en 2019 (ordre alphabétique)</t>
  </si>
  <si>
    <t>1538mediterranee.com</t>
  </si>
  <si>
    <t>20minutes.fr</t>
  </si>
  <si>
    <t>7joursaclermont.fr</t>
  </si>
  <si>
    <t>aanda.org</t>
  </si>
  <si>
    <t>ACTU NC</t>
  </si>
  <si>
    <t>Agri 72 / Reussir-agri72.fr</t>
  </si>
  <si>
    <t>Agri Informations 79 / Agri79.fr</t>
  </si>
  <si>
    <t>Agri-City.info</t>
  </si>
  <si>
    <t xml:space="preserve">ALTERNATIVE LIBERTAIRE </t>
  </si>
  <si>
    <t>apmnews.com / Apmhealtheurope.com</t>
  </si>
  <si>
    <t>AUJOURD'HUI EN France</t>
  </si>
  <si>
    <t>biofil.fr</t>
  </si>
  <si>
    <t xml:space="preserve">brief.me, brief.eco </t>
  </si>
  <si>
    <t>carenews.com</t>
  </si>
  <si>
    <t>CHARLIE HEBDO / charliehebdo.fr</t>
  </si>
  <si>
    <t>cities.newstank.fr</t>
  </si>
  <si>
    <t>CORSE MATIN / corsematin.com</t>
  </si>
  <si>
    <t>culture.newstank.fr</t>
  </si>
  <si>
    <t>DAUPHINE LIBERE / Ledauphine.com</t>
  </si>
  <si>
    <t>ECO SAVOIE MONT BLANC (EDITION 73 &amp; 74)</t>
  </si>
  <si>
    <t>education.newstank.fr</t>
  </si>
  <si>
    <t>FAMILLE CHRETIENNE / famillechretienne.fr</t>
  </si>
  <si>
    <t>Finance-gestion.com</t>
  </si>
  <si>
    <t>football.newstank.eu</t>
  </si>
  <si>
    <t>go-met.com</t>
  </si>
  <si>
    <t>hajde.fr</t>
  </si>
  <si>
    <t>HEB'DI</t>
  </si>
  <si>
    <t>horizons-journal.fr</t>
  </si>
  <si>
    <t>information-dentaire.fr</t>
  </si>
  <si>
    <t>jamag.fr</t>
  </si>
  <si>
    <t>kariculture.net</t>
  </si>
  <si>
    <t>KOI</t>
  </si>
  <si>
    <t>L' HEBDO - Rodez</t>
  </si>
  <si>
    <t>LA DEPECHE DU MIDI / ladepeche.fr</t>
  </si>
  <si>
    <t>LA DROME HEBDO PEUPLE LIBRE</t>
  </si>
  <si>
    <t>LA MARSEILLAISE / Lamarseillaise.fr</t>
  </si>
  <si>
    <t>La Profession Comptable, Laprofessioncomptable.com</t>
  </si>
  <si>
    <t>La Revue Fiduciaire</t>
  </si>
  <si>
    <t>LA TRIBUNE</t>
  </si>
  <si>
    <t>La Tribune Fonda / Fonda.asso.fr</t>
  </si>
  <si>
    <t xml:space="preserve">LA VIE CHARENTAISE </t>
  </si>
  <si>
    <t>LA VIE NOUVELLE  - Les affiches de Savoie</t>
  </si>
  <si>
    <t>lachroniquebtp.com</t>
  </si>
  <si>
    <t>L'ACTU / lactu.fr</t>
  </si>
  <si>
    <t>L'Agriculteur Normand / Agriculteur-normand.com</t>
  </si>
  <si>
    <t>L'ALSACE / Lalsace.fr</t>
  </si>
  <si>
    <t>L'Anjou Agricole / Anjou-agricole.com</t>
  </si>
  <si>
    <t xml:space="preserve">Le Betteravier français / Lebetteravier.fr </t>
  </si>
  <si>
    <t>LE BIEN PUBLIC / bienpublic.com</t>
  </si>
  <si>
    <t>LE COURRIER INTERNATIONAL</t>
  </si>
  <si>
    <t xml:space="preserve">LE FAUCIGNY / Lefaucigny.fr </t>
  </si>
  <si>
    <t>LE PERCHE - Orne-Sarthe-Eure et Loir</t>
  </si>
  <si>
    <t>LE PETIT JOURNAL - Tarn et Garonne</t>
  </si>
  <si>
    <t>LE PETIT QUOTIDIEN / lepetitquotidien.fr</t>
  </si>
  <si>
    <t>LE POHER / Lepoher.fr</t>
  </si>
  <si>
    <t>LE POINT / Lepoint.fr</t>
  </si>
  <si>
    <t>LE PROGRES / leprogres.fr</t>
  </si>
  <si>
    <t>Le Ravi / Leravi.org</t>
  </si>
  <si>
    <t>LE REPUBLICAIN LORRAIN / republicain-lorrain.fr</t>
  </si>
  <si>
    <t>Le Sillon, Lesillon.info</t>
  </si>
  <si>
    <t>LE TARN LIBRE / letarnlibre.com</t>
  </si>
  <si>
    <t>LE TELEGRAMME / Letelegramme.fr</t>
  </si>
  <si>
    <t>L'ECHO DE L'OUEST - COURRIER Français</t>
  </si>
  <si>
    <t>L'ECHO HAUTE VIENNE</t>
  </si>
  <si>
    <t>L'ECLAIREUR DU GATINAIS ET DU CENTRE     -     Le mag</t>
  </si>
  <si>
    <t>L'ECO / l-eco.fr</t>
  </si>
  <si>
    <t>lenouvelespritpublic.fr</t>
  </si>
  <si>
    <t>lepetitjournal.net</t>
  </si>
  <si>
    <t>lepoulpe.info</t>
  </si>
  <si>
    <t>lequotidiendelart.com</t>
  </si>
  <si>
    <t>LES DERNIERES NOUVELLES D'ALSACE / Dna.fr</t>
  </si>
  <si>
    <t>LES DOSSIERS D'ALTERNATIVES ECONOMIQUES</t>
  </si>
  <si>
    <t>Les Dossiers de l'actualité (nouveau titre : CROIX CAMPUS)</t>
  </si>
  <si>
    <t>LES NOUVELLES CALEDONIENNES / Lnc.nc</t>
  </si>
  <si>
    <t>L'ESSOR SAVOYARD 73 &amp; 74</t>
  </si>
  <si>
    <t>L'EST REPUBLICAIN / estrepublicain.fr</t>
  </si>
  <si>
    <t>LIBERTE - Le bonhomme libre</t>
  </si>
  <si>
    <t>LIBERTE HEBDO</t>
  </si>
  <si>
    <t>L'IMPARTIAL DE LA DROME / limpartial.fr</t>
  </si>
  <si>
    <t>linfodurable.fr</t>
  </si>
  <si>
    <t>lvsl.fr</t>
  </si>
  <si>
    <t>metropolitiques.eu</t>
  </si>
  <si>
    <t>MUNDI KEZAKO</t>
  </si>
  <si>
    <t>OUEST France</t>
  </si>
  <si>
    <t>outremers360.com</t>
  </si>
  <si>
    <t>Paris Lights Up</t>
  </si>
  <si>
    <t>Paysan Breton, Paysan-breton.fr</t>
  </si>
  <si>
    <t>PLACE PUBLIQUE NANTES SAINT NAZAIRE</t>
  </si>
  <si>
    <t>recyclage-recuperation.fr</t>
  </si>
  <si>
    <t>reussir.fr</t>
  </si>
  <si>
    <t>REVUE PROJET</t>
  </si>
  <si>
    <t>revusetcorriges.net</t>
  </si>
  <si>
    <t>rfgenealogie.com</t>
  </si>
  <si>
    <t>rh.newstank.fr</t>
  </si>
  <si>
    <t>SILENCE - Ecologie Alternatives Non violence</t>
  </si>
  <si>
    <t>sortiesdesecours.com</t>
  </si>
  <si>
    <t>streetpress.com</t>
  </si>
  <si>
    <t>SUD OUEST / Sudouest.fr</t>
  </si>
  <si>
    <t>tchika.fr</t>
  </si>
  <si>
    <t>TERRAs</t>
  </si>
  <si>
    <t>TERRES ET TERRITOIRES / Terres-et-territoires.com</t>
  </si>
  <si>
    <t>toutelaculture.com</t>
  </si>
  <si>
    <t>TOUTES LES NOUVELLES  - Versailles et sa région</t>
  </si>
  <si>
    <t>TRIBUNE DE LYON</t>
  </si>
  <si>
    <t>UNION &amp; TERRITOIRES</t>
  </si>
  <si>
    <t>UP LE MAG QUI INSPIRE LE QUOTIDIEN</t>
  </si>
  <si>
    <t>VOSGES MATIN / vosgesmatin.fr</t>
  </si>
  <si>
    <t>voxeurop.eu</t>
  </si>
  <si>
    <t>zoomdici.fr</t>
  </si>
  <si>
    <t>TABLEAU DES TITRES DE PRESSE AIDÉS EN 2018</t>
  </si>
  <si>
    <t>Bénéficiaires en 2018 (ordre alphabétique)</t>
  </si>
  <si>
    <t>Aide filière 
(aide à la distribution) (**) (2)</t>
  </si>
  <si>
    <t>Actu Alité</t>
  </si>
  <si>
    <t>actualitenatureetsociete.com</t>
  </si>
  <si>
    <t>afrik21.africa</t>
  </si>
  <si>
    <t>beaview.fr</t>
  </si>
  <si>
    <t>bscnews.fr</t>
  </si>
  <si>
    <t>cahiers-ophtalmologie.com</t>
  </si>
  <si>
    <t>COURRIER Français</t>
  </si>
  <si>
    <t>cyberbrief.net</t>
  </si>
  <si>
    <t>dechets-infos.com</t>
  </si>
  <si>
    <t>dis-leur.fr</t>
  </si>
  <si>
    <t>ECHO D'ILE DE FRANCE</t>
  </si>
  <si>
    <t>editions-rgra.fr</t>
  </si>
  <si>
    <t>explicite.info</t>
  </si>
  <si>
    <t>FACE AU RISQUE</t>
  </si>
  <si>
    <t>filfax.com</t>
  </si>
  <si>
    <t>FRUSTRATION</t>
  </si>
  <si>
    <t>generationphd.fr</t>
  </si>
  <si>
    <t>GEROSCOPIE</t>
  </si>
  <si>
    <t>in-corsica.com</t>
  </si>
  <si>
    <t>jle.com</t>
  </si>
  <si>
    <t>LA NOUVELLE REPUBLIQUE DU CENTRE OUEST / lanouvellerepublique.fr</t>
  </si>
  <si>
    <t>LA SETMANA</t>
  </si>
  <si>
    <t>L'AGEFI ACTIFS</t>
  </si>
  <si>
    <t>lalettredegalilee.fr</t>
  </si>
  <si>
    <t>lapartducolibri.fr</t>
  </si>
  <si>
    <t>lassmat.fr</t>
  </si>
  <si>
    <t>LE CHEF</t>
  </si>
  <si>
    <t xml:space="preserve">LE FIGARO </t>
  </si>
  <si>
    <t>LE JOURNAL D'ICI TARN ET LAURAGAIS / Lejournaldici.com</t>
  </si>
  <si>
    <t>LE REGIONAL</t>
  </si>
  <si>
    <t>LE REPUBLICAIN  MARMANDE</t>
  </si>
  <si>
    <t>LE REVEIL Vivarais-Vallée du Rhône-Pilat</t>
  </si>
  <si>
    <t>LE TELEGRAMME LE TELEGRAMME DIMANCHE</t>
  </si>
  <si>
    <t>le10sport.com</t>
  </si>
  <si>
    <t>L'ECHO ENTREPRENDRE</t>
  </si>
  <si>
    <t>ledoc-info.com</t>
  </si>
  <si>
    <t>lejournalminimal.fr</t>
  </si>
  <si>
    <t>lemediapresse.fr</t>
  </si>
  <si>
    <t>lesclesdudigital.fr</t>
  </si>
  <si>
    <t>lesglorieuses.fr</t>
  </si>
  <si>
    <t>leslettrespersanes.fr</t>
  </si>
  <si>
    <t>L'ESSOR SAVOYARD</t>
  </si>
  <si>
    <t>L'EXPRESS / lexpress.fr</t>
  </si>
  <si>
    <t>LIBERTE      -     Le bonhomme libre</t>
  </si>
  <si>
    <t>LIBERTE DIMANCHE DE ROUEN</t>
  </si>
  <si>
    <t>mediacoop.fr</t>
  </si>
  <si>
    <t>medialot.fr</t>
  </si>
  <si>
    <t>miroirsocial.com</t>
  </si>
  <si>
    <t>newsmanagers.com</t>
  </si>
  <si>
    <t>newstankdigital.fr</t>
  </si>
  <si>
    <t>presse-evasion.fr</t>
  </si>
  <si>
    <t>regain-magazine.com</t>
  </si>
  <si>
    <t>revue-banque.fr</t>
  </si>
  <si>
    <t>ROLLING STONE</t>
  </si>
  <si>
    <t>satellifax.com</t>
  </si>
  <si>
    <t>services-proprete.fr</t>
  </si>
  <si>
    <t>TECHNIQUES SCIENCES METHODES</t>
  </si>
  <si>
    <t>terre.net.fr</t>
  </si>
  <si>
    <t>tetu.com</t>
  </si>
  <si>
    <t>tipandshaft.com</t>
  </si>
  <si>
    <t>transrural-initiatives.org</t>
  </si>
  <si>
    <t>unsighted.co</t>
  </si>
  <si>
    <t>valgirardin.fr</t>
  </si>
  <si>
    <t>(*) A compter du mois de Juillet 2016 ce titre a fusionné avec PARIS NORMANDIE.</t>
  </si>
  <si>
    <t>(**) Il s'agit d'une aide qui transite par les titres mais qui est ensuite reversée à leur messagerie dans le cadre du système coopératif de distribution de la presse.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</si>
</sst>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#,##0.000"/>
    <numFmt numFmtId="166" formatCode="_-* #,##0_-;\-* #,##0_-;_-* &quot;-&quot;??_-;_-@_-"/>
    <numFmt numFmtId="167" formatCode="0.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  <scheme val="minor"/>
    </font>
    <font>
      <b/>
      <i/>
      <sz val="11"/>
      <color rgb="FF000000"/>
      <name val="Calibri"/>
      <family val="2"/>
      <charset val="1"/>
      <scheme val="minor"/>
    </font>
    <font>
      <sz val="11"/>
      <color indexed="8"/>
      <name val="Calibri"/>
      <family val="2"/>
      <charset val="1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theme="1"/>
      <name val="Calibri"/>
      <family val="2"/>
      <charset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FDA"/>
        <bgColor rgb="FFD0CECE"/>
      </patternFill>
    </fill>
    <fill>
      <patternFill patternType="solid">
        <fgColor rgb="FFFFF2CC"/>
        <bgColor rgb="FF000000"/>
      </patternFill>
    </fill>
    <fill>
      <patternFill patternType="solid">
        <fgColor rgb="FFFFFF66"/>
        <bgColor rgb="FFFFE699"/>
      </patternFill>
    </fill>
    <fill>
      <patternFill patternType="solid">
        <fgColor rgb="FFFFF2CC"/>
        <bgColor rgb="FFFFFFCC"/>
      </patternFill>
    </fill>
    <fill>
      <patternFill patternType="solid">
        <fgColor rgb="FFC5E0B4"/>
        <bgColor rgb="FFD0CECE"/>
      </patternFill>
    </fill>
    <fill>
      <patternFill patternType="solid">
        <fgColor rgb="FFD0CECE"/>
        <bgColor rgb="FFCCCCCC"/>
      </patternFill>
    </fill>
    <fill>
      <patternFill patternType="solid">
        <fgColor rgb="FFFFC0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CC"/>
        <bgColor rgb="FFD0CECE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55">
    <xf numFmtId="0" fontId="0" fillId="0" borderId="0" xfId="0"/>
    <xf numFmtId="0" fontId="0" fillId="0" borderId="0" xfId="0" applyAlignment="1">
      <alignment vertical="center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3" fontId="7" fillId="8" borderId="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3" fontId="11" fillId="0" borderId="5" xfId="2" applyNumberFormat="1" applyFont="1" applyBorder="1" applyAlignment="1">
      <alignment vertical="center"/>
    </xf>
    <xf numFmtId="165" fontId="11" fillId="0" borderId="5" xfId="2" applyNumberFormat="1" applyFont="1" applyBorder="1" applyAlignment="1">
      <alignment vertical="center"/>
    </xf>
    <xf numFmtId="0" fontId="0" fillId="0" borderId="5" xfId="0" applyBorder="1"/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left" vertical="center"/>
    </xf>
    <xf numFmtId="3" fontId="11" fillId="0" borderId="6" xfId="2" applyNumberFormat="1" applyFont="1" applyBorder="1" applyAlignment="1">
      <alignment vertical="center"/>
    </xf>
    <xf numFmtId="0" fontId="0" fillId="0" borderId="6" xfId="0" applyBorder="1"/>
    <xf numFmtId="3" fontId="12" fillId="9" borderId="6" xfId="0" applyNumberFormat="1" applyFont="1" applyFill="1" applyBorder="1"/>
    <xf numFmtId="3" fontId="12" fillId="9" borderId="8" xfId="0" applyNumberFormat="1" applyFont="1" applyFill="1" applyBorder="1"/>
    <xf numFmtId="3" fontId="12" fillId="9" borderId="9" xfId="0" applyNumberFormat="1" applyFont="1" applyFill="1" applyBorder="1"/>
    <xf numFmtId="166" fontId="13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3" fontId="11" fillId="0" borderId="0" xfId="2" applyNumberFormat="1" applyFont="1" applyAlignment="1">
      <alignment vertical="center"/>
    </xf>
    <xf numFmtId="0" fontId="15" fillId="0" borderId="0" xfId="0" applyFont="1" applyAlignment="1">
      <alignment horizontal="center"/>
    </xf>
    <xf numFmtId="3" fontId="5" fillId="7" borderId="9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9" fillId="0" borderId="5" xfId="2" applyFont="1" applyBorder="1" applyAlignment="1">
      <alignment vertical="center"/>
    </xf>
    <xf numFmtId="3" fontId="20" fillId="0" borderId="13" xfId="2" applyNumberFormat="1" applyFont="1" applyBorder="1" applyAlignment="1">
      <alignment vertical="center"/>
    </xf>
    <xf numFmtId="166" fontId="11" fillId="0" borderId="5" xfId="1" applyNumberFormat="1" applyFont="1" applyFill="1" applyBorder="1" applyAlignment="1">
      <alignment vertical="center"/>
    </xf>
    <xf numFmtId="3" fontId="13" fillId="0" borderId="5" xfId="2" applyNumberFormat="1" applyFont="1" applyBorder="1" applyAlignment="1">
      <alignment vertical="center"/>
    </xf>
    <xf numFmtId="3" fontId="13" fillId="0" borderId="0" xfId="2" applyNumberFormat="1" applyFont="1" applyAlignment="1">
      <alignment vertical="center"/>
    </xf>
    <xf numFmtId="3" fontId="13" fillId="0" borderId="11" xfId="2" applyNumberFormat="1" applyFont="1" applyBorder="1" applyAlignment="1">
      <alignment vertical="center"/>
    </xf>
    <xf numFmtId="166" fontId="13" fillId="0" borderId="5" xfId="1" applyNumberFormat="1" applyFont="1" applyFill="1" applyBorder="1" applyAlignment="1">
      <alignment vertical="center"/>
    </xf>
    <xf numFmtId="164" fontId="0" fillId="0" borderId="5" xfId="0" applyNumberFormat="1" applyBorder="1"/>
    <xf numFmtId="164" fontId="0" fillId="0" borderId="13" xfId="0" applyNumberFormat="1" applyBorder="1"/>
    <xf numFmtId="0" fontId="0" fillId="0" borderId="5" xfId="0" applyBorder="1" applyAlignment="1">
      <alignment vertical="center"/>
    </xf>
    <xf numFmtId="166" fontId="21" fillId="0" borderId="5" xfId="1" applyNumberFormat="1" applyFont="1" applyFill="1" applyBorder="1" applyAlignment="1">
      <alignment vertical="center" wrapText="1"/>
    </xf>
    <xf numFmtId="3" fontId="21" fillId="0" borderId="5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22" fillId="0" borderId="0" xfId="0" applyNumberFormat="1" applyFont="1" applyAlignment="1">
      <alignment vertical="center"/>
    </xf>
    <xf numFmtId="166" fontId="22" fillId="0" borderId="5" xfId="1" applyNumberFormat="1" applyFont="1" applyBorder="1"/>
    <xf numFmtId="166" fontId="23" fillId="0" borderId="5" xfId="1" applyNumberFormat="1" applyFont="1" applyBorder="1"/>
    <xf numFmtId="0" fontId="23" fillId="0" borderId="5" xfId="0" applyFont="1" applyBorder="1"/>
    <xf numFmtId="167" fontId="0" fillId="0" borderId="5" xfId="0" applyNumberFormat="1" applyBorder="1"/>
    <xf numFmtId="166" fontId="0" fillId="0" borderId="5" xfId="1" applyNumberFormat="1" applyFont="1" applyBorder="1"/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20" fillId="0" borderId="8" xfId="2" applyNumberFormat="1" applyFont="1" applyBorder="1" applyAlignment="1">
      <alignment vertical="center"/>
    </xf>
    <xf numFmtId="0" fontId="21" fillId="0" borderId="6" xfId="0" applyFont="1" applyBorder="1" applyAlignment="1">
      <alignment vertical="center" wrapText="1"/>
    </xf>
    <xf numFmtId="3" fontId="21" fillId="0" borderId="6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13" fillId="0" borderId="6" xfId="2" applyNumberFormat="1" applyFont="1" applyBorder="1" applyAlignment="1">
      <alignment vertical="center"/>
    </xf>
    <xf numFmtId="166" fontId="0" fillId="0" borderId="6" xfId="1" applyNumberFormat="1" applyFont="1" applyBorder="1"/>
    <xf numFmtId="164" fontId="0" fillId="0" borderId="6" xfId="0" applyNumberFormat="1" applyBorder="1"/>
    <xf numFmtId="0" fontId="19" fillId="0" borderId="6" xfId="2" applyFont="1" applyBorder="1" applyAlignment="1">
      <alignment vertical="center"/>
    </xf>
    <xf numFmtId="3" fontId="12" fillId="9" borderId="10" xfId="0" applyNumberFormat="1" applyFont="1" applyFill="1" applyBorder="1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3" fillId="0" borderId="0" xfId="0" applyFont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5" fillId="7" borderId="3" xfId="0" applyNumberFormat="1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right" wrapText="1"/>
    </xf>
    <xf numFmtId="0" fontId="7" fillId="8" borderId="3" xfId="0" applyFont="1" applyFill="1" applyBorder="1" applyAlignment="1">
      <alignment horizontal="center" wrapText="1"/>
    </xf>
    <xf numFmtId="3" fontId="7" fillId="8" borderId="2" xfId="0" applyNumberFormat="1" applyFont="1" applyFill="1" applyBorder="1" applyAlignment="1">
      <alignment horizontal="center" wrapText="1"/>
    </xf>
    <xf numFmtId="0" fontId="7" fillId="8" borderId="9" xfId="0" applyFont="1" applyFill="1" applyBorder="1" applyAlignment="1">
      <alignment horizontal="center" wrapText="1"/>
    </xf>
    <xf numFmtId="164" fontId="7" fillId="8" borderId="9" xfId="0" applyNumberFormat="1" applyFont="1" applyFill="1" applyBorder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6" fillId="0" borderId="4" xfId="0" applyFont="1" applyBorder="1"/>
    <xf numFmtId="3" fontId="29" fillId="0" borderId="12" xfId="0" applyNumberFormat="1" applyFont="1" applyBorder="1"/>
    <xf numFmtId="3" fontId="23" fillId="0" borderId="12" xfId="0" applyNumberFormat="1" applyFont="1" applyBorder="1"/>
    <xf numFmtId="3" fontId="23" fillId="0" borderId="4" xfId="0" applyNumberFormat="1" applyFont="1" applyBorder="1"/>
    <xf numFmtId="3" fontId="23" fillId="0" borderId="12" xfId="0" applyNumberFormat="1" applyFont="1" applyBorder="1" applyAlignment="1">
      <alignment horizontal="center" wrapText="1"/>
    </xf>
    <xf numFmtId="3" fontId="30" fillId="0" borderId="14" xfId="0" applyNumberFormat="1" applyFont="1" applyBorder="1" applyAlignment="1">
      <alignment horizontal="right"/>
    </xf>
    <xf numFmtId="3" fontId="30" fillId="0" borderId="11" xfId="0" applyNumberFormat="1" applyFont="1" applyBorder="1"/>
    <xf numFmtId="3" fontId="23" fillId="0" borderId="5" xfId="0" applyNumberFormat="1" applyFont="1" applyBorder="1" applyAlignment="1">
      <alignment horizontal="center"/>
    </xf>
    <xf numFmtId="164" fontId="30" fillId="0" borderId="5" xfId="0" applyNumberFormat="1" applyFont="1" applyBorder="1" applyAlignment="1">
      <alignment horizontal="right"/>
    </xf>
    <xf numFmtId="3" fontId="26" fillId="0" borderId="0" xfId="0" applyNumberFormat="1" applyFont="1"/>
    <xf numFmtId="0" fontId="26" fillId="0" borderId="5" xfId="0" applyFont="1" applyBorder="1"/>
    <xf numFmtId="3" fontId="29" fillId="0" borderId="13" xfId="0" applyNumberFormat="1" applyFont="1" applyBorder="1"/>
    <xf numFmtId="3" fontId="23" fillId="0" borderId="13" xfId="0" applyNumberFormat="1" applyFont="1" applyBorder="1"/>
    <xf numFmtId="3" fontId="23" fillId="0" borderId="5" xfId="0" applyNumberFormat="1" applyFont="1" applyBorder="1"/>
    <xf numFmtId="3" fontId="30" fillId="0" borderId="13" xfId="0" applyNumberFormat="1" applyFont="1" applyBorder="1" applyAlignment="1">
      <alignment horizontal="right" wrapText="1"/>
    </xf>
    <xf numFmtId="3" fontId="30" fillId="0" borderId="11" xfId="0" applyNumberFormat="1" applyFont="1" applyBorder="1" applyAlignment="1">
      <alignment horizontal="right"/>
    </xf>
    <xf numFmtId="3" fontId="30" fillId="0" borderId="5" xfId="0" applyNumberFormat="1" applyFont="1" applyBorder="1" applyAlignment="1">
      <alignment horizontal="right"/>
    </xf>
    <xf numFmtId="3" fontId="30" fillId="0" borderId="13" xfId="0" applyNumberFormat="1" applyFont="1" applyBorder="1" applyAlignment="1">
      <alignment horizontal="right"/>
    </xf>
    <xf numFmtId="3" fontId="23" fillId="0" borderId="13" xfId="0" applyNumberFormat="1" applyFont="1" applyBorder="1" applyAlignment="1">
      <alignment horizontal="center" wrapText="1"/>
    </xf>
    <xf numFmtId="164" fontId="30" fillId="0" borderId="5" xfId="0" applyNumberFormat="1" applyFont="1" applyBorder="1"/>
    <xf numFmtId="0" fontId="26" fillId="0" borderId="5" xfId="0" applyFont="1" applyBorder="1" applyAlignment="1">
      <alignment wrapText="1"/>
    </xf>
    <xf numFmtId="3" fontId="31" fillId="0" borderId="13" xfId="0" applyNumberFormat="1" applyFont="1" applyBorder="1" applyAlignment="1">
      <alignment horizontal="right" vertical="center" wrapText="1"/>
    </xf>
    <xf numFmtId="0" fontId="26" fillId="0" borderId="5" xfId="0" applyFont="1" applyBorder="1" applyAlignment="1">
      <alignment vertical="top" wrapText="1"/>
    </xf>
    <xf numFmtId="3" fontId="29" fillId="0" borderId="13" xfId="0" applyNumberFormat="1" applyFont="1" applyBorder="1" applyAlignment="1">
      <alignment vertical="top"/>
    </xf>
    <xf numFmtId="3" fontId="23" fillId="0" borderId="13" xfId="0" applyNumberFormat="1" applyFont="1" applyBorder="1" applyAlignment="1">
      <alignment vertical="top"/>
    </xf>
    <xf numFmtId="3" fontId="23" fillId="0" borderId="5" xfId="0" applyNumberFormat="1" applyFont="1" applyBorder="1" applyAlignment="1">
      <alignment vertical="top"/>
    </xf>
    <xf numFmtId="3" fontId="31" fillId="0" borderId="13" xfId="0" applyNumberFormat="1" applyFont="1" applyBorder="1" applyAlignment="1">
      <alignment horizontal="right" vertical="top" wrapText="1"/>
    </xf>
    <xf numFmtId="3" fontId="30" fillId="0" borderId="11" xfId="0" applyNumberFormat="1" applyFont="1" applyBorder="1" applyAlignment="1">
      <alignment horizontal="right" vertical="top"/>
    </xf>
    <xf numFmtId="3" fontId="30" fillId="0" borderId="13" xfId="0" applyNumberFormat="1" applyFont="1" applyBorder="1"/>
    <xf numFmtId="3" fontId="31" fillId="0" borderId="13" xfId="0" applyNumberFormat="1" applyFont="1" applyBorder="1"/>
    <xf numFmtId="3" fontId="31" fillId="0" borderId="5" xfId="0" applyNumberFormat="1" applyFont="1" applyBorder="1" applyAlignment="1">
      <alignment horizontal="right"/>
    </xf>
    <xf numFmtId="0" fontId="30" fillId="0" borderId="13" xfId="0" applyFont="1" applyBorder="1"/>
    <xf numFmtId="3" fontId="23" fillId="0" borderId="5" xfId="0" applyNumberFormat="1" applyFont="1" applyBorder="1" applyAlignment="1">
      <alignment horizontal="right"/>
    </xf>
    <xf numFmtId="3" fontId="23" fillId="0" borderId="13" xfId="0" applyNumberFormat="1" applyFont="1" applyBorder="1" applyAlignment="1">
      <alignment horizontal="right" wrapText="1"/>
    </xf>
    <xf numFmtId="3" fontId="30" fillId="0" borderId="5" xfId="0" applyNumberFormat="1" applyFont="1" applyBorder="1"/>
    <xf numFmtId="3" fontId="30" fillId="0" borderId="0" xfId="0" applyNumberFormat="1" applyFont="1" applyAlignment="1">
      <alignment horizontal="right" wrapText="1"/>
    </xf>
    <xf numFmtId="3" fontId="30" fillId="0" borderId="5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horizontal="center" wrapText="1"/>
    </xf>
    <xf numFmtId="3" fontId="23" fillId="0" borderId="5" xfId="0" applyNumberFormat="1" applyFont="1" applyBorder="1" applyAlignment="1">
      <alignment horizontal="right" wrapText="1"/>
    </xf>
    <xf numFmtId="3" fontId="23" fillId="0" borderId="13" xfId="0" applyNumberFormat="1" applyFont="1" applyBorder="1" applyAlignment="1">
      <alignment horizontal="right"/>
    </xf>
    <xf numFmtId="3" fontId="30" fillId="0" borderId="0" xfId="0" applyNumberFormat="1" applyFont="1" applyAlignment="1">
      <alignment horizontal="right"/>
    </xf>
    <xf numFmtId="3" fontId="31" fillId="0" borderId="5" xfId="0" applyNumberFormat="1" applyFont="1" applyBorder="1" applyAlignment="1">
      <alignment horizontal="right" vertical="center" wrapText="1"/>
    </xf>
    <xf numFmtId="3" fontId="29" fillId="0" borderId="11" xfId="0" applyNumberFormat="1" applyFont="1" applyBorder="1"/>
    <xf numFmtId="3" fontId="23" fillId="0" borderId="11" xfId="0" applyNumberFormat="1" applyFont="1" applyBorder="1"/>
    <xf numFmtId="3" fontId="23" fillId="0" borderId="11" xfId="0" applyNumberFormat="1" applyFont="1" applyBorder="1" applyAlignment="1">
      <alignment horizontal="center" wrapText="1"/>
    </xf>
    <xf numFmtId="0" fontId="26" fillId="0" borderId="11" xfId="0" applyFont="1" applyBorder="1"/>
    <xf numFmtId="0" fontId="32" fillId="0" borderId="11" xfId="0" applyFont="1" applyBorder="1"/>
    <xf numFmtId="3" fontId="26" fillId="0" borderId="11" xfId="0" applyNumberFormat="1" applyFont="1" applyBorder="1"/>
    <xf numFmtId="0" fontId="33" fillId="0" borderId="11" xfId="0" applyFont="1" applyBorder="1"/>
    <xf numFmtId="0" fontId="33" fillId="0" borderId="5" xfId="0" applyFont="1" applyBorder="1" applyAlignment="1">
      <alignment horizontal="right"/>
    </xf>
    <xf numFmtId="164" fontId="26" fillId="0" borderId="5" xfId="0" applyNumberFormat="1" applyFont="1" applyBorder="1"/>
    <xf numFmtId="0" fontId="2" fillId="9" borderId="11" xfId="0" applyFont="1" applyFill="1" applyBorder="1"/>
    <xf numFmtId="3" fontId="2" fillId="9" borderId="16" xfId="0" applyNumberFormat="1" applyFont="1" applyFill="1" applyBorder="1"/>
    <xf numFmtId="0" fontId="2" fillId="9" borderId="16" xfId="0" applyFont="1" applyFill="1" applyBorder="1" applyAlignment="1">
      <alignment horizontal="right"/>
    </xf>
    <xf numFmtId="164" fontId="2" fillId="9" borderId="8" xfId="0" applyNumberFormat="1" applyFont="1" applyFill="1" applyBorder="1"/>
    <xf numFmtId="0" fontId="26" fillId="0" borderId="15" xfId="0" applyFont="1" applyBorder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right"/>
    </xf>
    <xf numFmtId="164" fontId="26" fillId="0" borderId="0" xfId="0" applyNumberFormat="1" applyFont="1"/>
    <xf numFmtId="0" fontId="34" fillId="0" borderId="0" xfId="0" applyFont="1"/>
    <xf numFmtId="0" fontId="23" fillId="0" borderId="0" xfId="0" applyFont="1"/>
    <xf numFmtId="0" fontId="26" fillId="10" borderId="4" xfId="0" applyFont="1" applyFill="1" applyBorder="1"/>
    <xf numFmtId="4" fontId="7" fillId="8" borderId="9" xfId="0" applyNumberFormat="1" applyFont="1" applyFill="1" applyBorder="1" applyAlignment="1">
      <alignment horizontal="center" wrapText="1"/>
    </xf>
    <xf numFmtId="3" fontId="28" fillId="0" borderId="13" xfId="0" applyNumberFormat="1" applyFont="1" applyBorder="1"/>
    <xf numFmtId="3" fontId="33" fillId="0" borderId="4" xfId="0" applyNumberFormat="1" applyFont="1" applyBorder="1"/>
    <xf numFmtId="3" fontId="34" fillId="0" borderId="13" xfId="0" applyNumberFormat="1" applyFont="1" applyBorder="1" applyAlignment="1">
      <alignment horizontal="center" wrapText="1"/>
    </xf>
    <xf numFmtId="165" fontId="28" fillId="0" borderId="5" xfId="0" applyNumberFormat="1" applyFont="1" applyBorder="1" applyAlignment="1">
      <alignment horizontal="right"/>
    </xf>
    <xf numFmtId="3" fontId="28" fillId="0" borderId="0" xfId="0" applyNumberFormat="1" applyFont="1"/>
    <xf numFmtId="3" fontId="25" fillId="0" borderId="0" xfId="0" applyNumberFormat="1" applyFont="1"/>
    <xf numFmtId="3" fontId="33" fillId="0" borderId="5" xfId="0" applyNumberFormat="1" applyFont="1" applyBorder="1"/>
    <xf numFmtId="3" fontId="28" fillId="0" borderId="13" xfId="0" applyNumberFormat="1" applyFont="1" applyBorder="1" applyAlignment="1">
      <alignment horizontal="right" wrapText="1"/>
    </xf>
    <xf numFmtId="3" fontId="28" fillId="0" borderId="13" xfId="0" applyNumberFormat="1" applyFont="1" applyBorder="1" applyAlignment="1">
      <alignment horizontal="right"/>
    </xf>
    <xf numFmtId="3" fontId="35" fillId="0" borderId="13" xfId="0" applyNumberFormat="1" applyFont="1" applyBorder="1" applyAlignment="1">
      <alignment horizontal="right" vertical="center" wrapText="1"/>
    </xf>
    <xf numFmtId="3" fontId="28" fillId="0" borderId="13" xfId="0" applyNumberFormat="1" applyFont="1" applyBorder="1" applyAlignment="1">
      <alignment vertical="top"/>
    </xf>
    <xf numFmtId="3" fontId="33" fillId="0" borderId="5" xfId="0" applyNumberFormat="1" applyFont="1" applyBorder="1" applyAlignment="1">
      <alignment vertical="top"/>
    </xf>
    <xf numFmtId="3" fontId="35" fillId="0" borderId="13" xfId="0" applyNumberFormat="1" applyFont="1" applyBorder="1" applyAlignment="1">
      <alignment horizontal="right" vertical="top" wrapText="1"/>
    </xf>
    <xf numFmtId="165" fontId="28" fillId="0" borderId="5" xfId="0" applyNumberFormat="1" applyFont="1" applyBorder="1" applyAlignment="1">
      <alignment horizontal="right" vertical="top"/>
    </xf>
    <xf numFmtId="3" fontId="35" fillId="0" borderId="13" xfId="0" applyNumberFormat="1" applyFont="1" applyBorder="1"/>
    <xf numFmtId="3" fontId="36" fillId="0" borderId="0" xfId="0" applyNumberFormat="1" applyFont="1"/>
    <xf numFmtId="0" fontId="28" fillId="0" borderId="13" xfId="0" applyFont="1" applyBorder="1"/>
    <xf numFmtId="3" fontId="33" fillId="0" borderId="6" xfId="0" applyNumberFormat="1" applyFont="1" applyBorder="1"/>
    <xf numFmtId="0" fontId="25" fillId="11" borderId="9" xfId="0" applyFont="1" applyFill="1" applyBorder="1" applyAlignment="1">
      <alignment horizontal="left"/>
    </xf>
    <xf numFmtId="3" fontId="29" fillId="11" borderId="3" xfId="0" applyNumberFormat="1" applyFont="1" applyFill="1" applyBorder="1"/>
    <xf numFmtId="3" fontId="23" fillId="11" borderId="3" xfId="0" applyNumberFormat="1" applyFont="1" applyFill="1" applyBorder="1"/>
    <xf numFmtId="3" fontId="30" fillId="11" borderId="3" xfId="0" applyNumberFormat="1" applyFont="1" applyFill="1" applyBorder="1"/>
    <xf numFmtId="3" fontId="29" fillId="0" borderId="0" xfId="0" applyNumberFormat="1" applyFont="1"/>
    <xf numFmtId="0" fontId="7" fillId="8" borderId="18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1" fillId="0" borderId="13" xfId="2" applyNumberFormat="1" applyFont="1" applyBorder="1" applyAlignment="1">
      <alignment vertical="center"/>
    </xf>
    <xf numFmtId="3" fontId="13" fillId="0" borderId="13" xfId="2" applyNumberFormat="1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0" fillId="0" borderId="8" xfId="0" applyNumberFormat="1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3" xfId="0" applyBorder="1"/>
    <xf numFmtId="0" fontId="18" fillId="8" borderId="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right" wrapText="1"/>
    </xf>
    <xf numFmtId="0" fontId="7" fillId="8" borderId="13" xfId="0" applyFont="1" applyFill="1" applyBorder="1" applyAlignment="1">
      <alignment horizontal="center" wrapText="1"/>
    </xf>
    <xf numFmtId="0" fontId="8" fillId="8" borderId="13" xfId="0" applyFont="1" applyFill="1" applyBorder="1" applyAlignment="1">
      <alignment horizontal="center" wrapText="1"/>
    </xf>
    <xf numFmtId="0" fontId="19" fillId="0" borderId="11" xfId="2" applyFont="1" applyBorder="1" applyAlignment="1">
      <alignment vertical="center"/>
    </xf>
    <xf numFmtId="3" fontId="20" fillId="0" borderId="5" xfId="2" applyNumberFormat="1" applyFont="1" applyBorder="1" applyAlignment="1">
      <alignment vertical="center"/>
    </xf>
    <xf numFmtId="164" fontId="30" fillId="0" borderId="13" xfId="0" applyNumberFormat="1" applyFont="1" applyBorder="1" applyAlignment="1">
      <alignment horizontal="right"/>
    </xf>
    <xf numFmtId="3" fontId="0" fillId="0" borderId="13" xfId="0" applyNumberFormat="1" applyBorder="1"/>
    <xf numFmtId="0" fontId="37" fillId="0" borderId="11" xfId="0" applyFont="1" applyBorder="1"/>
    <xf numFmtId="3" fontId="0" fillId="0" borderId="5" xfId="0" applyNumberFormat="1" applyBorder="1"/>
    <xf numFmtId="0" fontId="2" fillId="9" borderId="9" xfId="0" applyFont="1" applyFill="1" applyBorder="1"/>
    <xf numFmtId="3" fontId="0" fillId="9" borderId="9" xfId="0" applyNumberFormat="1" applyFill="1" applyBorder="1"/>
    <xf numFmtId="0" fontId="0" fillId="9" borderId="9" xfId="0" applyFill="1" applyBorder="1"/>
    <xf numFmtId="0" fontId="37" fillId="0" borderId="0" xfId="0" applyFont="1"/>
    <xf numFmtId="3" fontId="0" fillId="0" borderId="0" xfId="0" applyNumberFormat="1"/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3" fontId="5" fillId="5" borderId="14" xfId="0" applyNumberFormat="1" applyFont="1" applyFill="1" applyBorder="1" applyAlignment="1">
      <alignment horizontal="center" vertical="center"/>
    </xf>
    <xf numFmtId="3" fontId="5" fillId="5" borderId="15" xfId="0" applyNumberFormat="1" applyFont="1" applyFill="1" applyBorder="1" applyAlignment="1">
      <alignment horizontal="center" vertical="center"/>
    </xf>
    <xf numFmtId="3" fontId="5" fillId="5" borderId="12" xfId="0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3" fontId="5" fillId="5" borderId="9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5" fillId="5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3" fontId="6" fillId="4" borderId="10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_Feuil1" xfId="2" xr:uid="{00000000-0005-0000-0000-000002000000}"/>
  </cellStyles>
  <dxfs count="1">
    <dxf>
      <fill>
        <patternFill patternType="solid">
          <fgColor rgb="FF4472C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1"/>
  <sheetViews>
    <sheetView zoomScale="90" zoomScaleNormal="90" workbookViewId="0">
      <selection activeCell="A10" sqref="A10"/>
    </sheetView>
  </sheetViews>
  <sheetFormatPr baseColWidth="10" defaultRowHeight="15" x14ac:dyDescent="0.25"/>
  <cols>
    <col min="1" max="1" width="52.85546875" style="124" customWidth="1"/>
    <col min="2" max="2" width="11.28515625" style="67" customWidth="1"/>
    <col min="3" max="3" width="11" style="135" customWidth="1"/>
    <col min="4" max="4" width="10.5703125" style="135" customWidth="1"/>
    <col min="5" max="5" width="10.28515625" style="135" customWidth="1"/>
    <col min="6" max="6" width="16.7109375" style="135" customWidth="1"/>
    <col min="7" max="7" width="18.140625" style="67" bestFit="1" customWidth="1"/>
    <col min="8" max="8" width="19.28515625" style="67" bestFit="1" customWidth="1"/>
    <col min="9" max="9" width="14.5703125" style="136" customWidth="1"/>
    <col min="10" max="10" width="13.7109375" style="67" customWidth="1"/>
    <col min="11" max="11" width="13.28515625" style="67" customWidth="1"/>
    <col min="12" max="12" width="14.7109375" style="67" customWidth="1"/>
    <col min="13" max="16384" width="11.42578125" style="67"/>
  </cols>
  <sheetData>
    <row r="1" spans="1:17" ht="36.75" customHeight="1" x14ac:dyDescent="0.25">
      <c r="A1" s="192" t="s">
        <v>857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  <c r="L1" s="66"/>
    </row>
    <row r="2" spans="1:17" ht="27" customHeight="1" x14ac:dyDescent="0.25">
      <c r="A2" s="141"/>
      <c r="B2" s="195" t="s">
        <v>3</v>
      </c>
      <c r="C2" s="197" t="s">
        <v>4</v>
      </c>
      <c r="D2" s="198"/>
      <c r="E2" s="198"/>
      <c r="F2" s="199"/>
      <c r="G2" s="195" t="s">
        <v>687</v>
      </c>
      <c r="H2" s="195" t="s">
        <v>688</v>
      </c>
      <c r="I2" s="200" t="s">
        <v>689</v>
      </c>
      <c r="J2" s="202" t="s">
        <v>7</v>
      </c>
      <c r="K2" s="204" t="s">
        <v>8</v>
      </c>
      <c r="L2" s="68"/>
    </row>
    <row r="3" spans="1:17" ht="48" customHeight="1" x14ac:dyDescent="0.25">
      <c r="A3" s="69" t="s">
        <v>858</v>
      </c>
      <c r="B3" s="196"/>
      <c r="C3" s="24" t="s">
        <v>10</v>
      </c>
      <c r="D3" s="70" t="s">
        <v>690</v>
      </c>
      <c r="E3" s="70" t="s">
        <v>13</v>
      </c>
      <c r="F3" s="24" t="s">
        <v>691</v>
      </c>
      <c r="G3" s="196"/>
      <c r="H3" s="196"/>
      <c r="I3" s="201"/>
      <c r="J3" s="203"/>
      <c r="K3" s="205"/>
      <c r="L3" s="68"/>
    </row>
    <row r="4" spans="1:17" s="78" customFormat="1" ht="20.100000000000001" customHeight="1" x14ac:dyDescent="0.2">
      <c r="A4" s="71"/>
      <c r="B4" s="72" t="s">
        <v>692</v>
      </c>
      <c r="C4" s="72" t="s">
        <v>692</v>
      </c>
      <c r="D4" s="72" t="s">
        <v>692</v>
      </c>
      <c r="E4" s="72" t="s">
        <v>692</v>
      </c>
      <c r="F4" s="72" t="s">
        <v>692</v>
      </c>
      <c r="G4" s="72" t="s">
        <v>692</v>
      </c>
      <c r="H4" s="72" t="s">
        <v>692</v>
      </c>
      <c r="I4" s="72" t="s">
        <v>692</v>
      </c>
      <c r="J4" s="72" t="s">
        <v>693</v>
      </c>
      <c r="K4" s="142" t="s">
        <v>692</v>
      </c>
      <c r="L4" s="76"/>
      <c r="M4" s="77"/>
    </row>
    <row r="5" spans="1:17" x14ac:dyDescent="0.25">
      <c r="A5" s="89" t="s">
        <v>694</v>
      </c>
      <c r="B5" s="90">
        <v>102792</v>
      </c>
      <c r="C5" s="91">
        <v>102792</v>
      </c>
      <c r="D5" s="91"/>
      <c r="E5" s="91"/>
      <c r="F5" s="91"/>
      <c r="G5" s="143"/>
      <c r="H5" s="143"/>
      <c r="I5" s="144">
        <v>102792</v>
      </c>
      <c r="J5" s="145" t="s">
        <v>695</v>
      </c>
      <c r="K5" s="146" t="s">
        <v>696</v>
      </c>
      <c r="L5" s="147"/>
      <c r="M5" s="148"/>
      <c r="O5" s="88"/>
      <c r="P5" s="88"/>
      <c r="Q5" s="88"/>
    </row>
    <row r="6" spans="1:17" x14ac:dyDescent="0.25">
      <c r="A6" s="89" t="s">
        <v>859</v>
      </c>
      <c r="B6" s="90">
        <v>115691</v>
      </c>
      <c r="C6" s="91"/>
      <c r="D6" s="91"/>
      <c r="E6" s="91">
        <v>115691</v>
      </c>
      <c r="F6" s="91"/>
      <c r="G6" s="143"/>
      <c r="H6" s="143"/>
      <c r="I6" s="149">
        <v>115691</v>
      </c>
      <c r="J6" s="150">
        <v>140888447</v>
      </c>
      <c r="K6" s="146">
        <v>8.2115320640875546E-4</v>
      </c>
      <c r="L6" s="147"/>
      <c r="M6" s="148"/>
      <c r="O6" s="88"/>
      <c r="P6" s="88"/>
      <c r="Q6" s="88"/>
    </row>
    <row r="7" spans="1:17" x14ac:dyDescent="0.25">
      <c r="A7" s="89" t="s">
        <v>860</v>
      </c>
      <c r="B7" s="90">
        <v>40000</v>
      </c>
      <c r="C7" s="91"/>
      <c r="D7" s="91"/>
      <c r="E7" s="91"/>
      <c r="F7" s="91">
        <v>40000</v>
      </c>
      <c r="G7" s="143"/>
      <c r="H7" s="143"/>
      <c r="I7" s="149">
        <v>40000</v>
      </c>
      <c r="J7" s="151" t="s">
        <v>696</v>
      </c>
      <c r="K7" s="146" t="s">
        <v>696</v>
      </c>
      <c r="L7" s="147"/>
      <c r="M7" s="148"/>
      <c r="O7" s="88"/>
      <c r="P7" s="88"/>
      <c r="Q7" s="88"/>
    </row>
    <row r="8" spans="1:17" x14ac:dyDescent="0.25">
      <c r="A8" s="89" t="s">
        <v>861</v>
      </c>
      <c r="B8" s="90">
        <v>26809</v>
      </c>
      <c r="C8" s="91"/>
      <c r="D8" s="91"/>
      <c r="E8" s="91">
        <v>26809</v>
      </c>
      <c r="F8" s="91"/>
      <c r="G8" s="143"/>
      <c r="H8" s="143"/>
      <c r="I8" s="149">
        <v>26809</v>
      </c>
      <c r="J8" s="151" t="s">
        <v>696</v>
      </c>
      <c r="K8" s="146" t="s">
        <v>696</v>
      </c>
      <c r="L8" s="147"/>
      <c r="M8" s="148"/>
      <c r="O8" s="88"/>
      <c r="P8" s="88"/>
      <c r="Q8" s="88"/>
    </row>
    <row r="9" spans="1:17" x14ac:dyDescent="0.25">
      <c r="A9" s="89" t="s">
        <v>698</v>
      </c>
      <c r="B9" s="90">
        <v>47000</v>
      </c>
      <c r="C9" s="91"/>
      <c r="D9" s="91"/>
      <c r="E9" s="91"/>
      <c r="F9" s="91">
        <v>47000</v>
      </c>
      <c r="G9" s="143"/>
      <c r="H9" s="143"/>
      <c r="I9" s="149">
        <v>47000</v>
      </c>
      <c r="J9" s="151" t="s">
        <v>696</v>
      </c>
      <c r="K9" s="146" t="s">
        <v>696</v>
      </c>
      <c r="L9" s="147"/>
      <c r="M9" s="148"/>
      <c r="O9" s="88"/>
      <c r="P9" s="88"/>
      <c r="Q9" s="88"/>
    </row>
    <row r="10" spans="1:17" x14ac:dyDescent="0.25">
      <c r="A10" s="89" t="s">
        <v>862</v>
      </c>
      <c r="B10" s="90">
        <v>4851</v>
      </c>
      <c r="C10" s="91"/>
      <c r="D10" s="91"/>
      <c r="E10" s="91">
        <v>4851</v>
      </c>
      <c r="F10" s="91"/>
      <c r="G10" s="143"/>
      <c r="H10" s="143"/>
      <c r="I10" s="149">
        <v>4851</v>
      </c>
      <c r="J10" s="151" t="s">
        <v>696</v>
      </c>
      <c r="K10" s="146" t="s">
        <v>696</v>
      </c>
      <c r="L10" s="147"/>
      <c r="M10" s="148"/>
      <c r="O10" s="88"/>
      <c r="P10" s="88"/>
      <c r="Q10" s="88"/>
    </row>
    <row r="11" spans="1:17" x14ac:dyDescent="0.25">
      <c r="A11" s="89" t="s">
        <v>863</v>
      </c>
      <c r="B11" s="90">
        <v>40000</v>
      </c>
      <c r="C11" s="91"/>
      <c r="D11" s="91"/>
      <c r="E11" s="91"/>
      <c r="F11" s="91">
        <v>40000</v>
      </c>
      <c r="G11" s="143"/>
      <c r="H11" s="143"/>
      <c r="I11" s="149">
        <v>40000</v>
      </c>
      <c r="J11" s="151" t="s">
        <v>696</v>
      </c>
      <c r="K11" s="146" t="s">
        <v>696</v>
      </c>
      <c r="L11" s="147"/>
      <c r="M11" s="148"/>
      <c r="O11" s="88"/>
      <c r="P11" s="88"/>
      <c r="Q11" s="88"/>
    </row>
    <row r="12" spans="1:17" x14ac:dyDescent="0.25">
      <c r="A12" s="89" t="s">
        <v>513</v>
      </c>
      <c r="B12" s="90">
        <v>36000</v>
      </c>
      <c r="C12" s="91"/>
      <c r="D12" s="91"/>
      <c r="E12" s="91"/>
      <c r="F12" s="91">
        <v>36000</v>
      </c>
      <c r="G12" s="143"/>
      <c r="H12" s="143"/>
      <c r="I12" s="149">
        <v>36000</v>
      </c>
      <c r="J12" s="145" t="s">
        <v>695</v>
      </c>
      <c r="K12" s="146" t="s">
        <v>696</v>
      </c>
      <c r="L12" s="147"/>
      <c r="M12" s="148"/>
      <c r="O12" s="88"/>
      <c r="P12" s="88"/>
      <c r="Q12" s="88"/>
    </row>
    <row r="13" spans="1:17" x14ac:dyDescent="0.25">
      <c r="A13" s="89" t="s">
        <v>701</v>
      </c>
      <c r="B13" s="90">
        <v>50000</v>
      </c>
      <c r="C13" s="91"/>
      <c r="D13" s="91"/>
      <c r="E13" s="91"/>
      <c r="F13" s="91">
        <v>50000</v>
      </c>
      <c r="G13" s="143"/>
      <c r="H13" s="143"/>
      <c r="I13" s="149">
        <v>50000</v>
      </c>
      <c r="J13" s="151" t="s">
        <v>696</v>
      </c>
      <c r="K13" s="146" t="s">
        <v>696</v>
      </c>
      <c r="L13" s="147"/>
      <c r="M13" s="148"/>
      <c r="O13" s="88"/>
      <c r="P13" s="88"/>
      <c r="Q13" s="88"/>
    </row>
    <row r="14" spans="1:17" x14ac:dyDescent="0.25">
      <c r="A14" s="99" t="s">
        <v>43</v>
      </c>
      <c r="B14" s="90">
        <v>264394</v>
      </c>
      <c r="C14" s="91">
        <v>198663</v>
      </c>
      <c r="D14" s="91"/>
      <c r="E14" s="91">
        <v>65731</v>
      </c>
      <c r="F14" s="91"/>
      <c r="G14" s="143"/>
      <c r="H14" s="143"/>
      <c r="I14" s="149">
        <v>264394</v>
      </c>
      <c r="J14" s="150">
        <v>1009175</v>
      </c>
      <c r="K14" s="146">
        <v>0.26199023955210937</v>
      </c>
      <c r="L14" s="147"/>
      <c r="M14" s="148"/>
      <c r="O14" s="88"/>
      <c r="P14" s="88"/>
      <c r="Q14" s="88"/>
    </row>
    <row r="15" spans="1:17" x14ac:dyDescent="0.25">
      <c r="A15" s="89" t="s">
        <v>864</v>
      </c>
      <c r="B15" s="90">
        <v>21343</v>
      </c>
      <c r="C15" s="91"/>
      <c r="D15" s="91"/>
      <c r="E15" s="91">
        <v>21343</v>
      </c>
      <c r="F15" s="91"/>
      <c r="G15" s="143"/>
      <c r="H15" s="143"/>
      <c r="I15" s="149">
        <v>21343</v>
      </c>
      <c r="J15" s="151" t="s">
        <v>696</v>
      </c>
      <c r="K15" s="146" t="s">
        <v>696</v>
      </c>
      <c r="L15" s="147"/>
      <c r="M15" s="148"/>
      <c r="O15" s="88"/>
      <c r="P15" s="88"/>
      <c r="Q15" s="88"/>
    </row>
    <row r="16" spans="1:17" x14ac:dyDescent="0.25">
      <c r="A16" s="89" t="s">
        <v>865</v>
      </c>
      <c r="B16" s="90">
        <v>30000</v>
      </c>
      <c r="C16" s="91"/>
      <c r="D16" s="91"/>
      <c r="E16" s="91"/>
      <c r="F16" s="91">
        <v>30000</v>
      </c>
      <c r="G16" s="143"/>
      <c r="H16" s="143"/>
      <c r="I16" s="149">
        <v>30000</v>
      </c>
      <c r="J16" s="151" t="s">
        <v>696</v>
      </c>
      <c r="K16" s="146" t="s">
        <v>696</v>
      </c>
      <c r="L16" s="147"/>
      <c r="M16" s="148"/>
      <c r="O16" s="88"/>
      <c r="P16" s="88"/>
      <c r="Q16" s="88"/>
    </row>
    <row r="17" spans="1:17" x14ac:dyDescent="0.25">
      <c r="A17" s="89" t="s">
        <v>866</v>
      </c>
      <c r="B17" s="90">
        <v>138474</v>
      </c>
      <c r="C17" s="91"/>
      <c r="D17" s="91">
        <v>138474</v>
      </c>
      <c r="E17" s="91"/>
      <c r="F17" s="91"/>
      <c r="G17" s="143">
        <v>7772400</v>
      </c>
      <c r="H17" s="143"/>
      <c r="I17" s="149">
        <v>7910874</v>
      </c>
      <c r="J17" s="150">
        <v>47397181</v>
      </c>
      <c r="K17" s="146">
        <v>0.16690600227891189</v>
      </c>
      <c r="L17" s="147"/>
      <c r="M17" s="148"/>
      <c r="O17" s="88"/>
      <c r="P17" s="88"/>
      <c r="Q17" s="88"/>
    </row>
    <row r="18" spans="1:17" x14ac:dyDescent="0.25">
      <c r="A18" s="89" t="s">
        <v>704</v>
      </c>
      <c r="B18" s="90">
        <v>50000</v>
      </c>
      <c r="C18" s="91"/>
      <c r="D18" s="91"/>
      <c r="E18" s="91"/>
      <c r="F18" s="91">
        <v>50000</v>
      </c>
      <c r="G18" s="143"/>
      <c r="H18" s="143"/>
      <c r="I18" s="149">
        <v>50000</v>
      </c>
      <c r="J18" s="151" t="s">
        <v>696</v>
      </c>
      <c r="K18" s="146" t="s">
        <v>696</v>
      </c>
      <c r="L18" s="147"/>
      <c r="M18" s="148"/>
      <c r="O18" s="88"/>
      <c r="P18" s="88"/>
      <c r="Q18" s="88"/>
    </row>
    <row r="19" spans="1:17" x14ac:dyDescent="0.25">
      <c r="A19" s="89" t="s">
        <v>867</v>
      </c>
      <c r="B19" s="90">
        <v>26684</v>
      </c>
      <c r="C19" s="91"/>
      <c r="D19" s="91"/>
      <c r="E19" s="91">
        <v>26684</v>
      </c>
      <c r="F19" s="91"/>
      <c r="G19" s="143"/>
      <c r="H19" s="143"/>
      <c r="I19" s="149">
        <v>26684</v>
      </c>
      <c r="J19" s="151" t="s">
        <v>696</v>
      </c>
      <c r="K19" s="146" t="s">
        <v>696</v>
      </c>
      <c r="L19" s="147"/>
      <c r="M19" s="148"/>
      <c r="O19" s="88"/>
      <c r="P19" s="88"/>
      <c r="Q19" s="88"/>
    </row>
    <row r="20" spans="1:17" x14ac:dyDescent="0.25">
      <c r="A20" s="89" t="s">
        <v>64</v>
      </c>
      <c r="B20" s="90">
        <v>41000</v>
      </c>
      <c r="C20" s="91">
        <v>1000</v>
      </c>
      <c r="D20" s="91"/>
      <c r="E20" s="91"/>
      <c r="F20" s="91">
        <v>40000</v>
      </c>
      <c r="G20" s="143"/>
      <c r="H20" s="143"/>
      <c r="I20" s="149">
        <v>41000</v>
      </c>
      <c r="J20" s="145" t="s">
        <v>695</v>
      </c>
      <c r="K20" s="146" t="s">
        <v>696</v>
      </c>
      <c r="L20" s="147"/>
      <c r="M20" s="148"/>
      <c r="O20" s="88"/>
      <c r="P20" s="88"/>
      <c r="Q20" s="88"/>
    </row>
    <row r="21" spans="1:17" x14ac:dyDescent="0.25">
      <c r="A21" s="89" t="s">
        <v>705</v>
      </c>
      <c r="B21" s="90">
        <v>50000</v>
      </c>
      <c r="C21" s="91"/>
      <c r="D21" s="91"/>
      <c r="E21" s="91"/>
      <c r="F21" s="91">
        <v>50000</v>
      </c>
      <c r="G21" s="143"/>
      <c r="H21" s="143"/>
      <c r="I21" s="149">
        <v>50000</v>
      </c>
      <c r="J21" s="151" t="s">
        <v>696</v>
      </c>
      <c r="K21" s="146" t="s">
        <v>696</v>
      </c>
      <c r="L21" s="147"/>
      <c r="M21" s="148"/>
      <c r="O21" s="88"/>
      <c r="P21" s="88"/>
      <c r="Q21" s="88"/>
    </row>
    <row r="22" spans="1:17" x14ac:dyDescent="0.25">
      <c r="A22" s="89" t="s">
        <v>868</v>
      </c>
      <c r="B22" s="90">
        <v>71893</v>
      </c>
      <c r="C22" s="91"/>
      <c r="D22" s="91"/>
      <c r="E22" s="91">
        <v>71893</v>
      </c>
      <c r="F22" s="91"/>
      <c r="G22" s="143"/>
      <c r="H22" s="143"/>
      <c r="I22" s="149">
        <v>71893</v>
      </c>
      <c r="J22" s="145" t="s">
        <v>695</v>
      </c>
      <c r="K22" s="146" t="s">
        <v>696</v>
      </c>
      <c r="L22" s="147"/>
      <c r="M22" s="148"/>
      <c r="O22" s="88"/>
      <c r="P22" s="88"/>
      <c r="Q22" s="88"/>
    </row>
    <row r="23" spans="1:17" x14ac:dyDescent="0.25">
      <c r="A23" s="89" t="s">
        <v>70</v>
      </c>
      <c r="B23" s="90">
        <v>143090</v>
      </c>
      <c r="C23" s="91">
        <v>143090</v>
      </c>
      <c r="D23" s="91"/>
      <c r="E23" s="91"/>
      <c r="F23" s="91"/>
      <c r="G23" s="143"/>
      <c r="H23" s="143"/>
      <c r="I23" s="149">
        <v>143090</v>
      </c>
      <c r="J23" s="150">
        <v>636189</v>
      </c>
      <c r="K23" s="146">
        <v>0.22491743805692962</v>
      </c>
      <c r="L23" s="147"/>
      <c r="M23" s="148"/>
      <c r="O23" s="88"/>
      <c r="P23" s="88"/>
      <c r="Q23" s="88"/>
    </row>
    <row r="24" spans="1:17" x14ac:dyDescent="0.25">
      <c r="A24" s="89" t="s">
        <v>869</v>
      </c>
      <c r="B24" s="90">
        <v>24315</v>
      </c>
      <c r="C24" s="91">
        <v>24315</v>
      </c>
      <c r="D24" s="91"/>
      <c r="E24" s="91"/>
      <c r="F24" s="91"/>
      <c r="G24" s="143"/>
      <c r="H24" s="143"/>
      <c r="I24" s="149">
        <v>24315</v>
      </c>
      <c r="J24" s="145" t="s">
        <v>695</v>
      </c>
      <c r="K24" s="146" t="s">
        <v>696</v>
      </c>
      <c r="L24" s="147"/>
      <c r="M24" s="148"/>
      <c r="O24" s="88"/>
      <c r="P24" s="88"/>
      <c r="Q24" s="88"/>
    </row>
    <row r="25" spans="1:17" x14ac:dyDescent="0.25">
      <c r="A25" s="89" t="s">
        <v>73</v>
      </c>
      <c r="B25" s="90">
        <v>568827</v>
      </c>
      <c r="C25" s="91">
        <v>84000.000000000102</v>
      </c>
      <c r="D25" s="91">
        <v>484827</v>
      </c>
      <c r="E25" s="91"/>
      <c r="F25" s="91"/>
      <c r="G25" s="143"/>
      <c r="H25" s="143"/>
      <c r="I25" s="149">
        <v>568827.00000000012</v>
      </c>
      <c r="J25" s="150">
        <v>5869374</v>
      </c>
      <c r="K25" s="146">
        <v>9.6914423923232712E-2</v>
      </c>
      <c r="L25" s="147"/>
      <c r="M25" s="148"/>
      <c r="O25" s="88"/>
      <c r="P25" s="88"/>
      <c r="Q25" s="88"/>
    </row>
    <row r="26" spans="1:17" x14ac:dyDescent="0.25">
      <c r="A26" s="89" t="s">
        <v>870</v>
      </c>
      <c r="B26" s="90">
        <v>42077</v>
      </c>
      <c r="C26" s="91"/>
      <c r="D26" s="91">
        <v>42077</v>
      </c>
      <c r="E26" s="91"/>
      <c r="F26" s="91"/>
      <c r="G26" s="143"/>
      <c r="H26" s="143"/>
      <c r="I26" s="149">
        <v>42077</v>
      </c>
      <c r="J26" s="150">
        <v>3785667</v>
      </c>
      <c r="K26" s="146">
        <v>1.111481807565219E-2</v>
      </c>
      <c r="L26" s="147"/>
      <c r="M26" s="148"/>
      <c r="O26" s="88"/>
      <c r="P26" s="88"/>
      <c r="Q26" s="88"/>
    </row>
    <row r="27" spans="1:17" x14ac:dyDescent="0.25">
      <c r="A27" s="89" t="s">
        <v>871</v>
      </c>
      <c r="B27" s="90">
        <v>40000</v>
      </c>
      <c r="C27" s="91"/>
      <c r="D27" s="91"/>
      <c r="E27" s="91"/>
      <c r="F27" s="91">
        <v>40000</v>
      </c>
      <c r="G27" s="143"/>
      <c r="H27" s="143"/>
      <c r="I27" s="149">
        <v>40000</v>
      </c>
      <c r="J27" s="151" t="s">
        <v>696</v>
      </c>
      <c r="K27" s="146" t="s">
        <v>696</v>
      </c>
      <c r="L27" s="147"/>
      <c r="M27" s="148"/>
      <c r="O27" s="88"/>
      <c r="P27" s="88"/>
      <c r="Q27" s="88"/>
    </row>
    <row r="28" spans="1:17" x14ac:dyDescent="0.25">
      <c r="A28" s="89" t="s">
        <v>710</v>
      </c>
      <c r="B28" s="90">
        <v>3501</v>
      </c>
      <c r="C28" s="91">
        <v>3501</v>
      </c>
      <c r="D28" s="91"/>
      <c r="E28" s="91"/>
      <c r="F28" s="91"/>
      <c r="G28" s="143"/>
      <c r="H28" s="143"/>
      <c r="I28" s="149">
        <v>3501</v>
      </c>
      <c r="J28" s="145" t="s">
        <v>695</v>
      </c>
      <c r="K28" s="146" t="s">
        <v>696</v>
      </c>
      <c r="L28" s="147"/>
      <c r="M28" s="148"/>
      <c r="O28" s="88"/>
      <c r="P28" s="88"/>
      <c r="Q28" s="88"/>
    </row>
    <row r="29" spans="1:17" x14ac:dyDescent="0.25">
      <c r="A29" s="89" t="s">
        <v>538</v>
      </c>
      <c r="B29" s="90">
        <v>2560</v>
      </c>
      <c r="C29" s="91">
        <v>2560</v>
      </c>
      <c r="D29" s="91"/>
      <c r="E29" s="91"/>
      <c r="F29" s="91"/>
      <c r="G29" s="143"/>
      <c r="H29" s="143"/>
      <c r="I29" s="149">
        <v>2560</v>
      </c>
      <c r="J29" s="145" t="s">
        <v>695</v>
      </c>
      <c r="K29" s="146" t="s">
        <v>696</v>
      </c>
      <c r="L29" s="147"/>
      <c r="M29" s="148"/>
      <c r="O29" s="88"/>
      <c r="P29" s="88"/>
      <c r="Q29" s="88"/>
    </row>
    <row r="30" spans="1:17" x14ac:dyDescent="0.25">
      <c r="A30" s="89" t="s">
        <v>715</v>
      </c>
      <c r="B30" s="90">
        <v>191488</v>
      </c>
      <c r="C30" s="91"/>
      <c r="D30" s="91"/>
      <c r="E30" s="91">
        <v>141488</v>
      </c>
      <c r="F30" s="91">
        <v>50000</v>
      </c>
      <c r="G30" s="143"/>
      <c r="H30" s="143"/>
      <c r="I30" s="149">
        <v>191488</v>
      </c>
      <c r="J30" s="151" t="s">
        <v>696</v>
      </c>
      <c r="K30" s="146" t="s">
        <v>696</v>
      </c>
      <c r="L30" s="147"/>
      <c r="M30" s="148"/>
      <c r="O30" s="88"/>
      <c r="P30" s="88"/>
      <c r="Q30" s="88"/>
    </row>
    <row r="31" spans="1:17" x14ac:dyDescent="0.25">
      <c r="A31" s="89" t="s">
        <v>87</v>
      </c>
      <c r="B31" s="90">
        <v>80333</v>
      </c>
      <c r="C31" s="91"/>
      <c r="D31" s="91">
        <v>80333</v>
      </c>
      <c r="E31" s="91"/>
      <c r="F31" s="91"/>
      <c r="G31" s="143"/>
      <c r="H31" s="143"/>
      <c r="I31" s="149">
        <v>80333</v>
      </c>
      <c r="J31" s="150">
        <v>11888371</v>
      </c>
      <c r="K31" s="146">
        <v>6.7572756603911507E-3</v>
      </c>
      <c r="L31" s="147"/>
      <c r="M31" s="148"/>
      <c r="O31" s="88"/>
      <c r="P31" s="88"/>
      <c r="Q31" s="88"/>
    </row>
    <row r="32" spans="1:17" x14ac:dyDescent="0.25">
      <c r="A32" s="89" t="s">
        <v>872</v>
      </c>
      <c r="B32" s="90">
        <v>14592.5</v>
      </c>
      <c r="C32" s="91"/>
      <c r="D32" s="91"/>
      <c r="E32" s="91">
        <v>14592.5</v>
      </c>
      <c r="F32" s="91"/>
      <c r="G32" s="143"/>
      <c r="H32" s="143"/>
      <c r="I32" s="149">
        <v>14592.5</v>
      </c>
      <c r="J32" s="151" t="s">
        <v>696</v>
      </c>
      <c r="K32" s="146" t="s">
        <v>696</v>
      </c>
      <c r="L32" s="147"/>
      <c r="M32" s="148"/>
      <c r="O32" s="88"/>
      <c r="P32" s="88"/>
      <c r="Q32" s="88"/>
    </row>
    <row r="33" spans="1:17" x14ac:dyDescent="0.25">
      <c r="A33" s="89" t="s">
        <v>102</v>
      </c>
      <c r="B33" s="90">
        <v>311139</v>
      </c>
      <c r="C33" s="91">
        <v>300060</v>
      </c>
      <c r="D33" s="91"/>
      <c r="E33" s="91">
        <v>11079</v>
      </c>
      <c r="F33" s="91"/>
      <c r="G33" s="143"/>
      <c r="H33" s="143"/>
      <c r="I33" s="149">
        <v>311139</v>
      </c>
      <c r="J33" s="150">
        <v>8581744</v>
      </c>
      <c r="K33" s="146">
        <v>3.6255917212165735E-2</v>
      </c>
      <c r="L33" s="147"/>
      <c r="M33" s="148"/>
      <c r="O33" s="88"/>
      <c r="P33" s="88"/>
      <c r="Q33" s="88"/>
    </row>
    <row r="34" spans="1:17" x14ac:dyDescent="0.25">
      <c r="A34" s="89" t="s">
        <v>873</v>
      </c>
      <c r="B34" s="90">
        <v>22820</v>
      </c>
      <c r="C34" s="91"/>
      <c r="D34" s="91"/>
      <c r="E34" s="91">
        <v>22820</v>
      </c>
      <c r="F34" s="91"/>
      <c r="G34" s="143"/>
      <c r="H34" s="143"/>
      <c r="I34" s="149">
        <v>22820</v>
      </c>
      <c r="J34" s="151" t="s">
        <v>696</v>
      </c>
      <c r="K34" s="146" t="s">
        <v>696</v>
      </c>
      <c r="L34" s="147"/>
      <c r="M34" s="148"/>
      <c r="O34" s="88"/>
      <c r="P34" s="88"/>
      <c r="Q34" s="88"/>
    </row>
    <row r="35" spans="1:17" x14ac:dyDescent="0.25">
      <c r="A35" s="89" t="s">
        <v>874</v>
      </c>
      <c r="B35" s="90">
        <v>30000</v>
      </c>
      <c r="C35" s="91"/>
      <c r="D35" s="91"/>
      <c r="E35" s="91"/>
      <c r="F35" s="91">
        <v>30000</v>
      </c>
      <c r="G35" s="143"/>
      <c r="H35" s="143"/>
      <c r="I35" s="149">
        <v>30000</v>
      </c>
      <c r="J35" s="151" t="s">
        <v>696</v>
      </c>
      <c r="K35" s="146" t="s">
        <v>696</v>
      </c>
      <c r="L35" s="147"/>
      <c r="M35" s="148"/>
      <c r="O35" s="88"/>
      <c r="P35" s="88"/>
      <c r="Q35" s="88"/>
    </row>
    <row r="36" spans="1:17" x14ac:dyDescent="0.25">
      <c r="A36" s="89" t="s">
        <v>875</v>
      </c>
      <c r="B36" s="90">
        <v>40000</v>
      </c>
      <c r="C36" s="91"/>
      <c r="D36" s="91"/>
      <c r="E36" s="91"/>
      <c r="F36" s="91">
        <v>40000</v>
      </c>
      <c r="G36" s="143"/>
      <c r="H36" s="143"/>
      <c r="I36" s="149">
        <v>40000</v>
      </c>
      <c r="J36" s="151" t="s">
        <v>696</v>
      </c>
      <c r="K36" s="146" t="s">
        <v>696</v>
      </c>
      <c r="L36" s="147"/>
      <c r="M36" s="148"/>
      <c r="O36" s="88"/>
      <c r="P36" s="88"/>
      <c r="Q36" s="88"/>
    </row>
    <row r="37" spans="1:17" x14ac:dyDescent="0.25">
      <c r="A37" s="89" t="s">
        <v>876</v>
      </c>
      <c r="B37" s="90">
        <v>20465</v>
      </c>
      <c r="C37" s="91">
        <v>11098</v>
      </c>
      <c r="D37" s="91"/>
      <c r="E37" s="91">
        <v>9367</v>
      </c>
      <c r="F37" s="91"/>
      <c r="G37" s="143"/>
      <c r="H37" s="143"/>
      <c r="I37" s="149">
        <v>20465</v>
      </c>
      <c r="J37" s="145" t="s">
        <v>695</v>
      </c>
      <c r="K37" s="146" t="s">
        <v>696</v>
      </c>
      <c r="L37" s="147"/>
      <c r="M37" s="148"/>
      <c r="O37" s="88"/>
      <c r="P37" s="88"/>
      <c r="Q37" s="88"/>
    </row>
    <row r="38" spans="1:17" x14ac:dyDescent="0.25">
      <c r="A38" s="89" t="s">
        <v>168</v>
      </c>
      <c r="B38" s="90">
        <v>353460</v>
      </c>
      <c r="C38" s="91">
        <v>300060</v>
      </c>
      <c r="D38" s="91"/>
      <c r="E38" s="91">
        <v>53400</v>
      </c>
      <c r="F38" s="91"/>
      <c r="G38" s="143"/>
      <c r="H38" s="143"/>
      <c r="I38" s="149">
        <v>353460</v>
      </c>
      <c r="J38" s="150">
        <v>2824711</v>
      </c>
      <c r="K38" s="146">
        <v>0.12513138512223021</v>
      </c>
      <c r="L38" s="147"/>
      <c r="M38" s="148"/>
      <c r="O38" s="88"/>
      <c r="P38" s="88"/>
      <c r="Q38" s="88"/>
    </row>
    <row r="39" spans="1:17" x14ac:dyDescent="0.25">
      <c r="A39" s="89" t="s">
        <v>877</v>
      </c>
      <c r="B39" s="90">
        <v>3042</v>
      </c>
      <c r="C39" s="91"/>
      <c r="D39" s="91"/>
      <c r="E39" s="91">
        <v>3042</v>
      </c>
      <c r="F39" s="91"/>
      <c r="G39" s="143"/>
      <c r="H39" s="143"/>
      <c r="I39" s="149">
        <v>3042</v>
      </c>
      <c r="J39" s="151" t="s">
        <v>696</v>
      </c>
      <c r="K39" s="146" t="s">
        <v>696</v>
      </c>
      <c r="L39" s="147"/>
      <c r="M39" s="148"/>
      <c r="O39" s="88"/>
      <c r="P39" s="88"/>
      <c r="Q39" s="88"/>
    </row>
    <row r="40" spans="1:17" x14ac:dyDescent="0.25">
      <c r="A40" s="89" t="s">
        <v>878</v>
      </c>
      <c r="B40" s="90">
        <v>535277</v>
      </c>
      <c r="C40" s="91"/>
      <c r="D40" s="91"/>
      <c r="E40" s="91">
        <v>535277</v>
      </c>
      <c r="F40" s="91"/>
      <c r="G40" s="143"/>
      <c r="H40" s="143"/>
      <c r="I40" s="149">
        <v>535277</v>
      </c>
      <c r="J40" s="151" t="s">
        <v>696</v>
      </c>
      <c r="K40" s="146" t="s">
        <v>696</v>
      </c>
      <c r="L40" s="147"/>
      <c r="M40" s="148"/>
      <c r="O40" s="88"/>
      <c r="P40" s="88"/>
      <c r="Q40" s="88"/>
    </row>
    <row r="41" spans="1:17" x14ac:dyDescent="0.25">
      <c r="A41" s="89" t="s">
        <v>723</v>
      </c>
      <c r="B41" s="90">
        <v>1371</v>
      </c>
      <c r="C41" s="91"/>
      <c r="D41" s="91">
        <v>1371</v>
      </c>
      <c r="E41" s="91"/>
      <c r="F41" s="91"/>
      <c r="G41" s="143"/>
      <c r="H41" s="143"/>
      <c r="I41" s="149">
        <v>1371</v>
      </c>
      <c r="J41" s="145" t="s">
        <v>695</v>
      </c>
      <c r="K41" s="146" t="s">
        <v>696</v>
      </c>
      <c r="L41" s="147"/>
      <c r="M41" s="148"/>
      <c r="O41" s="88"/>
      <c r="P41" s="88"/>
      <c r="Q41" s="88"/>
    </row>
    <row r="42" spans="1:17" x14ac:dyDescent="0.25">
      <c r="A42" s="89" t="s">
        <v>724</v>
      </c>
      <c r="B42" s="90">
        <v>16925</v>
      </c>
      <c r="C42" s="91"/>
      <c r="D42" s="91">
        <v>16925</v>
      </c>
      <c r="E42" s="91"/>
      <c r="F42" s="91"/>
      <c r="G42" s="143"/>
      <c r="H42" s="143"/>
      <c r="I42" s="149">
        <v>16925</v>
      </c>
      <c r="J42" s="145" t="s">
        <v>695</v>
      </c>
      <c r="K42" s="146" t="s">
        <v>696</v>
      </c>
      <c r="L42" s="147"/>
      <c r="M42" s="148"/>
      <c r="O42" s="88"/>
      <c r="P42" s="88"/>
      <c r="Q42" s="88"/>
    </row>
    <row r="43" spans="1:17" x14ac:dyDescent="0.25">
      <c r="A43" s="89" t="s">
        <v>879</v>
      </c>
      <c r="B43" s="90">
        <v>20377</v>
      </c>
      <c r="C43" s="91"/>
      <c r="D43" s="91">
        <v>20377</v>
      </c>
      <c r="E43" s="91"/>
      <c r="F43" s="91"/>
      <c r="G43" s="143"/>
      <c r="H43" s="143"/>
      <c r="I43" s="149">
        <v>20377</v>
      </c>
      <c r="J43" s="145" t="s">
        <v>695</v>
      </c>
      <c r="K43" s="146" t="s">
        <v>696</v>
      </c>
      <c r="L43" s="147"/>
      <c r="M43" s="148"/>
      <c r="O43" s="88"/>
      <c r="P43" s="88"/>
      <c r="Q43" s="88"/>
    </row>
    <row r="44" spans="1:17" x14ac:dyDescent="0.25">
      <c r="A44" s="89" t="s">
        <v>587</v>
      </c>
      <c r="B44" s="90">
        <v>22866</v>
      </c>
      <c r="C44" s="91"/>
      <c r="D44" s="91"/>
      <c r="E44" s="91">
        <v>22866</v>
      </c>
      <c r="F44" s="91"/>
      <c r="G44" s="143"/>
      <c r="H44" s="143"/>
      <c r="I44" s="149">
        <v>22866</v>
      </c>
      <c r="J44" s="151" t="s">
        <v>696</v>
      </c>
      <c r="K44" s="146" t="s">
        <v>696</v>
      </c>
      <c r="L44" s="147"/>
      <c r="M44" s="148"/>
      <c r="O44" s="88"/>
      <c r="P44" s="88"/>
      <c r="Q44" s="88"/>
    </row>
    <row r="45" spans="1:17" x14ac:dyDescent="0.25">
      <c r="A45" s="89" t="s">
        <v>725</v>
      </c>
      <c r="B45" s="90">
        <v>14610.496507738</v>
      </c>
      <c r="C45" s="91">
        <v>14610.496507738</v>
      </c>
      <c r="D45" s="91"/>
      <c r="E45" s="91"/>
      <c r="F45" s="91"/>
      <c r="G45" s="143"/>
      <c r="H45" s="143"/>
      <c r="I45" s="149">
        <v>14610.496507738</v>
      </c>
      <c r="J45" s="150">
        <v>625101</v>
      </c>
      <c r="K45" s="146">
        <v>2.3373017332779824E-2</v>
      </c>
      <c r="L45" s="147"/>
      <c r="M45" s="148"/>
      <c r="O45" s="88"/>
      <c r="P45" s="88"/>
      <c r="Q45" s="88"/>
    </row>
    <row r="46" spans="1:17" x14ac:dyDescent="0.25">
      <c r="A46" s="89" t="s">
        <v>195</v>
      </c>
      <c r="B46" s="90">
        <v>10005.812374179999</v>
      </c>
      <c r="C46" s="91">
        <v>10005.812374179999</v>
      </c>
      <c r="D46" s="91"/>
      <c r="E46" s="91"/>
      <c r="F46" s="91"/>
      <c r="G46" s="143"/>
      <c r="H46" s="143"/>
      <c r="I46" s="149">
        <v>10005.812374179999</v>
      </c>
      <c r="J46" s="145" t="s">
        <v>695</v>
      </c>
      <c r="K46" s="146" t="s">
        <v>696</v>
      </c>
      <c r="L46" s="147"/>
      <c r="M46" s="148"/>
      <c r="O46" s="88"/>
      <c r="P46" s="88"/>
      <c r="Q46" s="88"/>
    </row>
    <row r="47" spans="1:17" x14ac:dyDescent="0.25">
      <c r="A47" s="89" t="s">
        <v>206</v>
      </c>
      <c r="B47" s="90">
        <v>4800.5915326507802</v>
      </c>
      <c r="C47" s="91">
        <v>4800.5915326507802</v>
      </c>
      <c r="D47" s="91"/>
      <c r="E47" s="91"/>
      <c r="F47" s="91"/>
      <c r="G47" s="143"/>
      <c r="H47" s="143"/>
      <c r="I47" s="149">
        <v>4800.5915326507802</v>
      </c>
      <c r="J47" s="145" t="s">
        <v>695</v>
      </c>
      <c r="K47" s="146" t="s">
        <v>696</v>
      </c>
      <c r="L47" s="147"/>
      <c r="M47" s="148"/>
      <c r="O47" s="88"/>
      <c r="P47" s="88"/>
      <c r="Q47" s="88"/>
    </row>
    <row r="48" spans="1:17" x14ac:dyDescent="0.25">
      <c r="A48" s="89" t="s">
        <v>880</v>
      </c>
      <c r="B48" s="90">
        <v>20000</v>
      </c>
      <c r="C48" s="91"/>
      <c r="D48" s="91"/>
      <c r="E48" s="91"/>
      <c r="F48" s="91">
        <v>20000</v>
      </c>
      <c r="G48" s="143"/>
      <c r="H48" s="143"/>
      <c r="I48" s="149">
        <v>20000</v>
      </c>
      <c r="J48" s="151" t="s">
        <v>696</v>
      </c>
      <c r="K48" s="146" t="s">
        <v>696</v>
      </c>
      <c r="L48" s="147"/>
      <c r="M48" s="148"/>
      <c r="O48" s="88"/>
      <c r="P48" s="88"/>
      <c r="Q48" s="88"/>
    </row>
    <row r="49" spans="1:17" x14ac:dyDescent="0.25">
      <c r="A49" s="89" t="s">
        <v>881</v>
      </c>
      <c r="B49" s="90">
        <v>40000</v>
      </c>
      <c r="C49" s="91"/>
      <c r="D49" s="91"/>
      <c r="E49" s="91"/>
      <c r="F49" s="91">
        <v>40000</v>
      </c>
      <c r="G49" s="143"/>
      <c r="H49" s="143"/>
      <c r="I49" s="149">
        <v>40000</v>
      </c>
      <c r="J49" s="151" t="s">
        <v>696</v>
      </c>
      <c r="K49" s="146" t="s">
        <v>696</v>
      </c>
      <c r="L49" s="147"/>
      <c r="M49" s="148"/>
      <c r="O49" s="88"/>
      <c r="P49" s="88"/>
      <c r="Q49" s="88"/>
    </row>
    <row r="50" spans="1:17" x14ac:dyDescent="0.25">
      <c r="A50" s="89" t="s">
        <v>882</v>
      </c>
      <c r="B50" s="90">
        <v>15625.382809215</v>
      </c>
      <c r="C50" s="91">
        <v>15625.382809215</v>
      </c>
      <c r="D50" s="91"/>
      <c r="E50" s="91"/>
      <c r="F50" s="91"/>
      <c r="G50" s="143"/>
      <c r="H50" s="143"/>
      <c r="I50" s="149">
        <v>15625.382809215</v>
      </c>
      <c r="J50" s="152">
        <v>645343</v>
      </c>
      <c r="K50" s="146">
        <v>2.4212523896927681E-2</v>
      </c>
      <c r="L50" s="147"/>
      <c r="M50" s="148"/>
      <c r="O50" s="88"/>
      <c r="P50" s="88"/>
      <c r="Q50" s="88"/>
    </row>
    <row r="51" spans="1:17" x14ac:dyDescent="0.25">
      <c r="A51" s="89" t="s">
        <v>883</v>
      </c>
      <c r="B51" s="90">
        <v>33419</v>
      </c>
      <c r="C51" s="91"/>
      <c r="D51" s="91"/>
      <c r="E51" s="91">
        <v>33419</v>
      </c>
      <c r="F51" s="91"/>
      <c r="G51" s="143"/>
      <c r="H51" s="143"/>
      <c r="I51" s="149">
        <v>33419</v>
      </c>
      <c r="J51" s="151" t="s">
        <v>696</v>
      </c>
      <c r="K51" s="146" t="s">
        <v>696</v>
      </c>
      <c r="L51" s="147"/>
      <c r="M51" s="148"/>
      <c r="O51" s="88"/>
      <c r="P51" s="88"/>
      <c r="Q51" s="88"/>
    </row>
    <row r="52" spans="1:17" x14ac:dyDescent="0.25">
      <c r="A52" s="89" t="s">
        <v>884</v>
      </c>
      <c r="B52" s="90">
        <v>15149</v>
      </c>
      <c r="C52" s="91"/>
      <c r="D52" s="91"/>
      <c r="E52" s="91">
        <v>15149</v>
      </c>
      <c r="F52" s="91"/>
      <c r="G52" s="143"/>
      <c r="H52" s="143"/>
      <c r="I52" s="149">
        <v>15149</v>
      </c>
      <c r="J52" s="151" t="s">
        <v>696</v>
      </c>
      <c r="K52" s="146" t="s">
        <v>696</v>
      </c>
      <c r="L52" s="147"/>
      <c r="M52" s="148"/>
      <c r="O52" s="88"/>
      <c r="P52" s="88"/>
      <c r="Q52" s="88"/>
    </row>
    <row r="53" spans="1:17" x14ac:dyDescent="0.25">
      <c r="A53" s="89" t="s">
        <v>885</v>
      </c>
      <c r="B53" s="90">
        <v>27036</v>
      </c>
      <c r="C53" s="91"/>
      <c r="D53" s="91"/>
      <c r="E53" s="91">
        <v>27036</v>
      </c>
      <c r="F53" s="91"/>
      <c r="G53" s="143"/>
      <c r="H53" s="143"/>
      <c r="I53" s="149">
        <v>27036</v>
      </c>
      <c r="J53" s="151" t="s">
        <v>696</v>
      </c>
      <c r="K53" s="146" t="s">
        <v>696</v>
      </c>
      <c r="L53" s="147"/>
      <c r="M53" s="148"/>
      <c r="O53" s="88"/>
      <c r="P53" s="88"/>
      <c r="Q53" s="88"/>
    </row>
    <row r="54" spans="1:17" x14ac:dyDescent="0.25">
      <c r="A54" s="89" t="s">
        <v>730</v>
      </c>
      <c r="B54" s="90">
        <v>162644</v>
      </c>
      <c r="C54" s="91"/>
      <c r="D54" s="91"/>
      <c r="E54" s="91">
        <v>162644</v>
      </c>
      <c r="F54" s="91"/>
      <c r="G54" s="143"/>
      <c r="H54" s="143"/>
      <c r="I54" s="149">
        <v>162644</v>
      </c>
      <c r="J54" s="150">
        <v>2359604</v>
      </c>
      <c r="K54" s="146">
        <v>6.8928515123724152E-2</v>
      </c>
      <c r="L54" s="147"/>
      <c r="M54" s="148"/>
      <c r="O54" s="88"/>
      <c r="P54" s="88"/>
      <c r="Q54" s="88"/>
    </row>
    <row r="55" spans="1:17" x14ac:dyDescent="0.25">
      <c r="A55" s="89" t="s">
        <v>886</v>
      </c>
      <c r="B55" s="90">
        <v>11688</v>
      </c>
      <c r="C55" s="91"/>
      <c r="D55" s="91"/>
      <c r="E55" s="91">
        <v>11688</v>
      </c>
      <c r="F55" s="91"/>
      <c r="G55" s="143"/>
      <c r="H55" s="143"/>
      <c r="I55" s="149">
        <v>11688</v>
      </c>
      <c r="J55" s="151" t="s">
        <v>696</v>
      </c>
      <c r="K55" s="146" t="s">
        <v>696</v>
      </c>
      <c r="L55" s="147"/>
      <c r="M55" s="148"/>
      <c r="O55" s="88"/>
      <c r="P55" s="88"/>
      <c r="Q55" s="88"/>
    </row>
    <row r="56" spans="1:17" x14ac:dyDescent="0.25">
      <c r="A56" s="89" t="s">
        <v>887</v>
      </c>
      <c r="B56" s="90">
        <v>21821</v>
      </c>
      <c r="C56" s="91">
        <v>12351</v>
      </c>
      <c r="D56" s="91">
        <v>9470</v>
      </c>
      <c r="E56" s="91"/>
      <c r="F56" s="91"/>
      <c r="G56" s="143"/>
      <c r="H56" s="143"/>
      <c r="I56" s="149">
        <v>21821</v>
      </c>
      <c r="J56" s="152">
        <v>517156</v>
      </c>
      <c r="K56" s="146">
        <v>4.2194231527817525E-2</v>
      </c>
      <c r="L56" s="147"/>
      <c r="M56" s="148"/>
      <c r="O56" s="88"/>
      <c r="P56" s="88"/>
      <c r="Q56" s="88"/>
    </row>
    <row r="57" spans="1:17" x14ac:dyDescent="0.25">
      <c r="A57" s="89" t="s">
        <v>888</v>
      </c>
      <c r="B57" s="90">
        <v>36155</v>
      </c>
      <c r="C57" s="91"/>
      <c r="D57" s="91">
        <v>36155</v>
      </c>
      <c r="E57" s="91"/>
      <c r="F57" s="91"/>
      <c r="G57" s="143"/>
      <c r="H57" s="143"/>
      <c r="I57" s="149">
        <v>36155</v>
      </c>
      <c r="J57" s="150">
        <v>3301826</v>
      </c>
      <c r="K57" s="146">
        <v>1.0950001605172411E-2</v>
      </c>
      <c r="L57" s="147"/>
      <c r="M57" s="148"/>
      <c r="O57" s="88"/>
      <c r="P57" s="88"/>
      <c r="Q57" s="88"/>
    </row>
    <row r="58" spans="1:17" x14ac:dyDescent="0.25">
      <c r="A58" s="89" t="s">
        <v>889</v>
      </c>
      <c r="B58" s="90">
        <v>192936</v>
      </c>
      <c r="C58" s="91"/>
      <c r="D58" s="91">
        <v>192936</v>
      </c>
      <c r="E58" s="91"/>
      <c r="F58" s="91"/>
      <c r="G58" s="143"/>
      <c r="H58" s="143">
        <v>18464.59</v>
      </c>
      <c r="I58" s="149">
        <v>211400.59</v>
      </c>
      <c r="J58" s="150">
        <v>27370812</v>
      </c>
      <c r="K58" s="146">
        <v>7.7235775833029725E-3</v>
      </c>
      <c r="L58" s="147"/>
      <c r="M58" s="148"/>
      <c r="O58" s="88"/>
      <c r="P58" s="88"/>
      <c r="Q58" s="88"/>
    </row>
    <row r="59" spans="1:17" x14ac:dyDescent="0.25">
      <c r="A59" s="89" t="s">
        <v>890</v>
      </c>
      <c r="B59" s="90">
        <v>11549</v>
      </c>
      <c r="C59" s="91">
        <v>9314</v>
      </c>
      <c r="D59" s="91">
        <v>2235</v>
      </c>
      <c r="E59" s="91"/>
      <c r="F59" s="91"/>
      <c r="G59" s="143"/>
      <c r="H59" s="143"/>
      <c r="I59" s="149">
        <v>11549</v>
      </c>
      <c r="J59" s="150">
        <v>1215920</v>
      </c>
      <c r="K59" s="146">
        <v>9.4981577735377323E-3</v>
      </c>
      <c r="L59" s="147"/>
      <c r="M59" s="148"/>
      <c r="O59" s="88"/>
      <c r="P59" s="88"/>
      <c r="Q59" s="88"/>
    </row>
    <row r="60" spans="1:17" x14ac:dyDescent="0.25">
      <c r="A60" s="89" t="s">
        <v>891</v>
      </c>
      <c r="B60" s="90">
        <v>18632</v>
      </c>
      <c r="C60" s="91">
        <v>13965</v>
      </c>
      <c r="D60" s="91">
        <v>4667</v>
      </c>
      <c r="E60" s="91"/>
      <c r="F60" s="91"/>
      <c r="G60" s="143"/>
      <c r="H60" s="143"/>
      <c r="I60" s="149">
        <v>18632</v>
      </c>
      <c r="J60" s="150">
        <v>593361</v>
      </c>
      <c r="K60" s="146">
        <v>3.140078299719732E-2</v>
      </c>
      <c r="L60" s="147"/>
      <c r="M60" s="148"/>
      <c r="O60" s="88"/>
      <c r="P60" s="88"/>
      <c r="Q60" s="88"/>
    </row>
    <row r="61" spans="1:17" x14ac:dyDescent="0.25">
      <c r="A61" s="89" t="s">
        <v>892</v>
      </c>
      <c r="B61" s="90">
        <v>707218.49084799702</v>
      </c>
      <c r="C61" s="91">
        <v>132494.49084799699</v>
      </c>
      <c r="D61" s="91">
        <v>574724</v>
      </c>
      <c r="E61" s="91"/>
      <c r="F61" s="91"/>
      <c r="G61" s="143"/>
      <c r="H61" s="143"/>
      <c r="I61" s="149">
        <v>707218.49084799702</v>
      </c>
      <c r="J61" s="145" t="s">
        <v>695</v>
      </c>
      <c r="K61" s="146" t="s">
        <v>696</v>
      </c>
      <c r="L61" s="147"/>
      <c r="M61" s="148"/>
      <c r="O61" s="88"/>
      <c r="P61" s="88"/>
      <c r="Q61" s="88"/>
    </row>
    <row r="62" spans="1:17" x14ac:dyDescent="0.25">
      <c r="A62" s="89" t="s">
        <v>893</v>
      </c>
      <c r="B62" s="90">
        <v>13084</v>
      </c>
      <c r="C62" s="91">
        <v>7754</v>
      </c>
      <c r="D62" s="91">
        <v>5330</v>
      </c>
      <c r="E62" s="91"/>
      <c r="F62" s="91"/>
      <c r="G62" s="143"/>
      <c r="H62" s="143"/>
      <c r="I62" s="149">
        <v>13084</v>
      </c>
      <c r="J62" s="150">
        <v>345695</v>
      </c>
      <c r="K62" s="146">
        <v>3.7848392368995794E-2</v>
      </c>
      <c r="L62" s="147"/>
      <c r="M62" s="148"/>
      <c r="O62" s="88"/>
      <c r="P62" s="88"/>
      <c r="Q62" s="88"/>
    </row>
    <row r="63" spans="1:17" x14ac:dyDescent="0.25">
      <c r="A63" s="89" t="s">
        <v>894</v>
      </c>
      <c r="B63" s="90">
        <v>202441</v>
      </c>
      <c r="C63" s="91"/>
      <c r="D63" s="91">
        <v>202441</v>
      </c>
      <c r="E63" s="91"/>
      <c r="F63" s="91"/>
      <c r="G63" s="143"/>
      <c r="H63" s="143"/>
      <c r="I63" s="149">
        <v>202441</v>
      </c>
      <c r="J63" s="150">
        <v>9164303</v>
      </c>
      <c r="K63" s="146">
        <v>2.2090168777701917E-2</v>
      </c>
      <c r="L63" s="147"/>
      <c r="M63" s="148"/>
      <c r="O63" s="88"/>
      <c r="P63" s="88"/>
      <c r="Q63" s="88"/>
    </row>
    <row r="64" spans="1:17" x14ac:dyDescent="0.25">
      <c r="A64" s="89" t="s">
        <v>895</v>
      </c>
      <c r="B64" s="90">
        <v>256756.71480839801</v>
      </c>
      <c r="C64" s="91">
        <v>44649.714808397999</v>
      </c>
      <c r="D64" s="91">
        <v>212107</v>
      </c>
      <c r="E64" s="91"/>
      <c r="F64" s="91"/>
      <c r="G64" s="143"/>
      <c r="H64" s="143"/>
      <c r="I64" s="149">
        <v>256756.71480839798</v>
      </c>
      <c r="J64" s="150">
        <v>2043659</v>
      </c>
      <c r="K64" s="146">
        <v>0.12563579090660329</v>
      </c>
      <c r="L64" s="147"/>
      <c r="M64" s="148"/>
      <c r="O64" s="88"/>
      <c r="P64" s="88"/>
      <c r="Q64" s="88"/>
    </row>
    <row r="65" spans="1:17" x14ac:dyDescent="0.25">
      <c r="A65" s="89" t="s">
        <v>896</v>
      </c>
      <c r="B65" s="90">
        <v>84441</v>
      </c>
      <c r="C65" s="91">
        <v>84441</v>
      </c>
      <c r="D65" s="91"/>
      <c r="E65" s="91"/>
      <c r="F65" s="91"/>
      <c r="G65" s="143"/>
      <c r="H65" s="143"/>
      <c r="I65" s="149">
        <v>84441</v>
      </c>
      <c r="J65" s="145" t="s">
        <v>695</v>
      </c>
      <c r="K65" s="146" t="s">
        <v>696</v>
      </c>
      <c r="L65" s="147"/>
      <c r="M65" s="148"/>
      <c r="O65" s="88"/>
      <c r="P65" s="88"/>
      <c r="Q65" s="88"/>
    </row>
    <row r="66" spans="1:17" x14ac:dyDescent="0.25">
      <c r="A66" s="89" t="s">
        <v>897</v>
      </c>
      <c r="B66" s="90">
        <v>1134433</v>
      </c>
      <c r="C66" s="91"/>
      <c r="D66" s="91">
        <v>1134433</v>
      </c>
      <c r="E66" s="91"/>
      <c r="F66" s="91"/>
      <c r="G66" s="143"/>
      <c r="H66" s="143">
        <v>113935.28</v>
      </c>
      <c r="I66" s="149">
        <v>1248368.28</v>
      </c>
      <c r="J66" s="150">
        <v>84927358</v>
      </c>
      <c r="K66" s="146">
        <v>1.4699247797158603E-2</v>
      </c>
      <c r="L66" s="147"/>
      <c r="M66" s="148"/>
      <c r="O66" s="88"/>
      <c r="P66" s="88"/>
      <c r="Q66" s="88"/>
    </row>
    <row r="67" spans="1:17" x14ac:dyDescent="0.25">
      <c r="A67" s="89" t="s">
        <v>898</v>
      </c>
      <c r="B67" s="90">
        <v>789834</v>
      </c>
      <c r="C67" s="91"/>
      <c r="D67" s="91">
        <v>789834</v>
      </c>
      <c r="E67" s="91"/>
      <c r="F67" s="91"/>
      <c r="G67" s="143"/>
      <c r="H67" s="143">
        <v>55068.46</v>
      </c>
      <c r="I67" s="149">
        <v>844902.46</v>
      </c>
      <c r="J67" s="150">
        <v>45012115</v>
      </c>
      <c r="K67" s="146">
        <v>1.8770556771215925E-2</v>
      </c>
      <c r="L67" s="147"/>
      <c r="M67" s="148"/>
      <c r="O67" s="88"/>
      <c r="P67" s="88"/>
      <c r="Q67" s="88"/>
    </row>
    <row r="68" spans="1:17" x14ac:dyDescent="0.25">
      <c r="A68" s="89" t="s">
        <v>899</v>
      </c>
      <c r="B68" s="90">
        <v>122797</v>
      </c>
      <c r="C68" s="91"/>
      <c r="D68" s="91">
        <v>122797</v>
      </c>
      <c r="E68" s="91"/>
      <c r="F68" s="91"/>
      <c r="G68" s="143"/>
      <c r="H68" s="143"/>
      <c r="I68" s="149">
        <v>122797</v>
      </c>
      <c r="J68" s="150">
        <v>7368372</v>
      </c>
      <c r="K68" s="146">
        <v>1.666541808692612E-2</v>
      </c>
      <c r="L68" s="147"/>
      <c r="M68" s="148"/>
      <c r="O68" s="88"/>
      <c r="P68" s="88"/>
      <c r="Q68" s="88"/>
    </row>
    <row r="69" spans="1:17" x14ac:dyDescent="0.25">
      <c r="A69" s="89" t="s">
        <v>900</v>
      </c>
      <c r="B69" s="90">
        <v>73695</v>
      </c>
      <c r="C69" s="91"/>
      <c r="D69" s="91">
        <v>73695</v>
      </c>
      <c r="E69" s="91"/>
      <c r="F69" s="91"/>
      <c r="G69" s="143"/>
      <c r="H69" s="143"/>
      <c r="I69" s="149">
        <v>73695</v>
      </c>
      <c r="J69" s="150">
        <v>3555811</v>
      </c>
      <c r="K69" s="146">
        <v>2.0725229771773584E-2</v>
      </c>
      <c r="L69" s="147"/>
      <c r="M69" s="148"/>
      <c r="O69" s="88"/>
      <c r="P69" s="88"/>
      <c r="Q69" s="88"/>
    </row>
    <row r="70" spans="1:17" x14ac:dyDescent="0.25">
      <c r="A70" s="89" t="s">
        <v>901</v>
      </c>
      <c r="B70" s="90">
        <v>661285</v>
      </c>
      <c r="C70" s="91"/>
      <c r="D70" s="91">
        <v>69331</v>
      </c>
      <c r="E70" s="91">
        <v>591954</v>
      </c>
      <c r="F70" s="91"/>
      <c r="G70" s="143"/>
      <c r="H70" s="143"/>
      <c r="I70" s="149">
        <v>661285</v>
      </c>
      <c r="J70" s="150">
        <v>18845676</v>
      </c>
      <c r="K70" s="146">
        <v>3.5089481534119553E-2</v>
      </c>
      <c r="L70" s="147"/>
      <c r="M70" s="148"/>
      <c r="O70" s="88"/>
      <c r="P70" s="88"/>
      <c r="Q70" s="88"/>
    </row>
    <row r="71" spans="1:17" x14ac:dyDescent="0.25">
      <c r="A71" s="89" t="s">
        <v>902</v>
      </c>
      <c r="B71" s="90">
        <v>4931</v>
      </c>
      <c r="C71" s="91">
        <v>3866</v>
      </c>
      <c r="D71" s="91">
        <v>1065</v>
      </c>
      <c r="E71" s="91"/>
      <c r="F71" s="91"/>
      <c r="G71" s="143"/>
      <c r="H71" s="143"/>
      <c r="I71" s="149">
        <v>4931</v>
      </c>
      <c r="J71" s="145" t="s">
        <v>695</v>
      </c>
      <c r="K71" s="146" t="s">
        <v>696</v>
      </c>
      <c r="L71" s="147"/>
      <c r="M71" s="148"/>
      <c r="O71" s="88"/>
      <c r="P71" s="88"/>
      <c r="Q71" s="88"/>
    </row>
    <row r="72" spans="1:17" x14ac:dyDescent="0.25">
      <c r="A72" s="89" t="s">
        <v>903</v>
      </c>
      <c r="B72" s="90">
        <v>3399647</v>
      </c>
      <c r="C72" s="91">
        <v>3085279</v>
      </c>
      <c r="D72" s="91">
        <v>281001</v>
      </c>
      <c r="E72" s="91">
        <v>33367</v>
      </c>
      <c r="F72" s="91"/>
      <c r="G72" s="143">
        <v>289800</v>
      </c>
      <c r="H72" s="143"/>
      <c r="I72" s="149">
        <v>3689447</v>
      </c>
      <c r="J72" s="150">
        <v>9604132</v>
      </c>
      <c r="K72" s="146">
        <v>0.38415205038831202</v>
      </c>
      <c r="L72" s="147"/>
      <c r="M72" s="148"/>
      <c r="O72" s="88"/>
      <c r="P72" s="88"/>
      <c r="Q72" s="88"/>
    </row>
    <row r="73" spans="1:17" x14ac:dyDescent="0.25">
      <c r="A73" s="89" t="s">
        <v>904</v>
      </c>
      <c r="B73" s="90">
        <v>9178</v>
      </c>
      <c r="C73" s="91">
        <v>4865</v>
      </c>
      <c r="D73" s="91">
        <v>4313</v>
      </c>
      <c r="E73" s="91"/>
      <c r="F73" s="91"/>
      <c r="G73" s="143"/>
      <c r="H73" s="143"/>
      <c r="I73" s="149">
        <v>9178</v>
      </c>
      <c r="J73" s="150">
        <v>386083</v>
      </c>
      <c r="K73" s="146">
        <v>2.3772090457233289E-2</v>
      </c>
      <c r="L73" s="147"/>
      <c r="M73" s="148"/>
      <c r="O73" s="88"/>
      <c r="P73" s="88"/>
      <c r="Q73" s="88"/>
    </row>
    <row r="74" spans="1:17" x14ac:dyDescent="0.25">
      <c r="A74" s="89" t="s">
        <v>905</v>
      </c>
      <c r="B74" s="90">
        <v>74349</v>
      </c>
      <c r="C74" s="91"/>
      <c r="D74" s="91">
        <v>74349</v>
      </c>
      <c r="E74" s="91"/>
      <c r="F74" s="91"/>
      <c r="G74" s="143"/>
      <c r="H74" s="143">
        <v>18181.57</v>
      </c>
      <c r="I74" s="149">
        <v>92530.57</v>
      </c>
      <c r="J74" s="150">
        <v>18156354</v>
      </c>
      <c r="K74" s="146">
        <v>5.0963188975055237E-3</v>
      </c>
      <c r="L74" s="147"/>
      <c r="M74" s="148"/>
      <c r="O74" s="88"/>
      <c r="P74" s="88"/>
      <c r="Q74" s="88"/>
    </row>
    <row r="75" spans="1:17" x14ac:dyDescent="0.25">
      <c r="A75" s="89" t="s">
        <v>906</v>
      </c>
      <c r="B75" s="90">
        <v>13403.3611932856</v>
      </c>
      <c r="C75" s="91">
        <v>8082.3611932856302</v>
      </c>
      <c r="D75" s="91">
        <v>5321</v>
      </c>
      <c r="E75" s="91"/>
      <c r="F75" s="91"/>
      <c r="G75" s="143"/>
      <c r="H75" s="143"/>
      <c r="I75" s="149">
        <v>13403.361193285629</v>
      </c>
      <c r="J75" s="152">
        <v>402169</v>
      </c>
      <c r="K75" s="146">
        <v>3.3327683618791175E-2</v>
      </c>
      <c r="L75" s="147"/>
      <c r="M75" s="148"/>
      <c r="O75" s="88"/>
      <c r="P75" s="88"/>
      <c r="Q75" s="88"/>
    </row>
    <row r="76" spans="1:17" x14ac:dyDescent="0.25">
      <c r="A76" s="89" t="s">
        <v>907</v>
      </c>
      <c r="B76" s="90">
        <v>331847</v>
      </c>
      <c r="C76" s="91"/>
      <c r="D76" s="91">
        <v>331847</v>
      </c>
      <c r="E76" s="91"/>
      <c r="F76" s="91"/>
      <c r="G76" s="143"/>
      <c r="H76" s="143"/>
      <c r="I76" s="149">
        <v>331847</v>
      </c>
      <c r="J76" s="150">
        <v>19067527</v>
      </c>
      <c r="K76" s="146">
        <v>1.7403777637236335E-2</v>
      </c>
      <c r="L76" s="147"/>
      <c r="M76" s="148"/>
      <c r="O76" s="88"/>
      <c r="P76" s="88"/>
      <c r="Q76" s="88"/>
    </row>
    <row r="77" spans="1:17" x14ac:dyDescent="0.25">
      <c r="A77" s="101" t="s">
        <v>908</v>
      </c>
      <c r="B77" s="102">
        <v>68811</v>
      </c>
      <c r="C77" s="103">
        <v>45218</v>
      </c>
      <c r="D77" s="103">
        <v>23593</v>
      </c>
      <c r="E77" s="103"/>
      <c r="F77" s="103"/>
      <c r="G77" s="153"/>
      <c r="H77" s="153"/>
      <c r="I77" s="154">
        <v>68811</v>
      </c>
      <c r="J77" s="155">
        <v>2223069</v>
      </c>
      <c r="K77" s="156">
        <v>3.0953155300172869E-2</v>
      </c>
      <c r="L77" s="147"/>
      <c r="M77" s="148"/>
      <c r="O77" s="88"/>
      <c r="P77" s="88"/>
      <c r="Q77" s="88"/>
    </row>
    <row r="78" spans="1:17" x14ac:dyDescent="0.25">
      <c r="A78" s="89" t="s">
        <v>909</v>
      </c>
      <c r="B78" s="90">
        <v>7143</v>
      </c>
      <c r="C78" s="91">
        <v>6457</v>
      </c>
      <c r="D78" s="91">
        <v>686</v>
      </c>
      <c r="E78" s="91"/>
      <c r="F78" s="91"/>
      <c r="G78" s="143"/>
      <c r="H78" s="143"/>
      <c r="I78" s="149">
        <v>7143</v>
      </c>
      <c r="J78" s="150">
        <v>276136</v>
      </c>
      <c r="K78" s="146">
        <v>2.5867688385433265E-2</v>
      </c>
      <c r="L78" s="147"/>
      <c r="M78" s="148"/>
      <c r="O78" s="88"/>
      <c r="P78" s="88"/>
      <c r="Q78" s="88"/>
    </row>
    <row r="79" spans="1:17" x14ac:dyDescent="0.25">
      <c r="A79" s="89" t="s">
        <v>910</v>
      </c>
      <c r="B79" s="90">
        <v>268120</v>
      </c>
      <c r="C79" s="91"/>
      <c r="D79" s="91">
        <v>268120</v>
      </c>
      <c r="E79" s="91"/>
      <c r="F79" s="91"/>
      <c r="G79" s="143">
        <v>70200</v>
      </c>
      <c r="H79" s="143"/>
      <c r="I79" s="149">
        <v>338320</v>
      </c>
      <c r="J79" s="145" t="s">
        <v>695</v>
      </c>
      <c r="K79" s="146" t="s">
        <v>696</v>
      </c>
      <c r="L79" s="147"/>
      <c r="M79" s="148"/>
      <c r="O79" s="88"/>
      <c r="P79" s="88"/>
      <c r="Q79" s="88"/>
    </row>
    <row r="80" spans="1:17" x14ac:dyDescent="0.25">
      <c r="A80" s="89" t="s">
        <v>911</v>
      </c>
      <c r="B80" s="90">
        <v>132098</v>
      </c>
      <c r="C80" s="91"/>
      <c r="D80" s="91">
        <v>132098</v>
      </c>
      <c r="E80" s="91"/>
      <c r="F80" s="91"/>
      <c r="G80" s="143"/>
      <c r="H80" s="143"/>
      <c r="I80" s="149">
        <v>132098</v>
      </c>
      <c r="J80" s="150">
        <v>28189607</v>
      </c>
      <c r="K80" s="146">
        <v>4.6860532677876635E-3</v>
      </c>
      <c r="L80" s="147"/>
      <c r="M80" s="148"/>
      <c r="O80" s="88"/>
      <c r="P80" s="88"/>
      <c r="Q80" s="88"/>
    </row>
    <row r="81" spans="1:17" x14ac:dyDescent="0.25">
      <c r="A81" s="89" t="s">
        <v>912</v>
      </c>
      <c r="B81" s="90">
        <v>92263</v>
      </c>
      <c r="C81" s="91"/>
      <c r="D81" s="91">
        <v>92263</v>
      </c>
      <c r="E81" s="91"/>
      <c r="F81" s="91"/>
      <c r="G81" s="143"/>
      <c r="H81" s="143">
        <v>23254.34</v>
      </c>
      <c r="I81" s="149">
        <v>115517.34</v>
      </c>
      <c r="J81" s="150">
        <v>8641201</v>
      </c>
      <c r="K81" s="146">
        <v>1.3368204257718343E-2</v>
      </c>
      <c r="L81" s="147"/>
      <c r="M81" s="148"/>
      <c r="O81" s="88"/>
      <c r="P81" s="88"/>
      <c r="Q81" s="88"/>
    </row>
    <row r="82" spans="1:17" x14ac:dyDescent="0.25">
      <c r="A82" s="89" t="s">
        <v>77</v>
      </c>
      <c r="B82" s="90">
        <v>60756</v>
      </c>
      <c r="C82" s="91"/>
      <c r="D82" s="91">
        <v>60756</v>
      </c>
      <c r="E82" s="91"/>
      <c r="F82" s="91"/>
      <c r="G82" s="143"/>
      <c r="H82" s="143"/>
      <c r="I82" s="149">
        <v>60756</v>
      </c>
      <c r="J82" s="150">
        <v>9946097</v>
      </c>
      <c r="K82" s="146">
        <v>6.1085267919667383E-3</v>
      </c>
      <c r="L82" s="147"/>
      <c r="M82" s="148"/>
      <c r="O82" s="88"/>
      <c r="P82" s="88"/>
      <c r="Q82" s="88"/>
    </row>
    <row r="83" spans="1:17" x14ac:dyDescent="0.25">
      <c r="A83" s="89" t="s">
        <v>733</v>
      </c>
      <c r="B83" s="90">
        <v>10110.6070512188</v>
      </c>
      <c r="C83" s="91">
        <v>10110.6070512188</v>
      </c>
      <c r="D83" s="91"/>
      <c r="E83" s="91"/>
      <c r="F83" s="91"/>
      <c r="G83" s="143"/>
      <c r="H83" s="143"/>
      <c r="I83" s="149">
        <v>10110.6070512188</v>
      </c>
      <c r="J83" s="150">
        <v>675400</v>
      </c>
      <c r="K83" s="146">
        <v>1.4969806116699437E-2</v>
      </c>
      <c r="L83" s="147"/>
      <c r="M83" s="148"/>
      <c r="O83" s="88"/>
      <c r="P83" s="88"/>
      <c r="Q83" s="88"/>
    </row>
    <row r="84" spans="1:17" x14ac:dyDescent="0.25">
      <c r="A84" s="89" t="s">
        <v>106</v>
      </c>
      <c r="B84" s="90">
        <v>4117522</v>
      </c>
      <c r="C84" s="91">
        <v>2914555</v>
      </c>
      <c r="D84" s="91">
        <v>1202967</v>
      </c>
      <c r="E84" s="91"/>
      <c r="F84" s="91"/>
      <c r="G84" s="143">
        <v>223200</v>
      </c>
      <c r="H84" s="143"/>
      <c r="I84" s="149">
        <v>4340722</v>
      </c>
      <c r="J84" s="150">
        <v>30451011</v>
      </c>
      <c r="K84" s="146">
        <v>0.14254771376884662</v>
      </c>
      <c r="L84" s="147"/>
      <c r="M84" s="148"/>
      <c r="O84" s="88"/>
      <c r="P84" s="88"/>
      <c r="Q84" s="88"/>
    </row>
    <row r="85" spans="1:17" x14ac:dyDescent="0.25">
      <c r="A85" s="89" t="s">
        <v>111</v>
      </c>
      <c r="B85" s="90">
        <v>25621</v>
      </c>
      <c r="C85" s="91">
        <v>25621</v>
      </c>
      <c r="D85" s="91"/>
      <c r="E85" s="91"/>
      <c r="F85" s="91"/>
      <c r="G85" s="143"/>
      <c r="H85" s="143"/>
      <c r="I85" s="149">
        <v>25621</v>
      </c>
      <c r="J85" s="145" t="s">
        <v>695</v>
      </c>
      <c r="K85" s="146" t="s">
        <v>696</v>
      </c>
      <c r="L85" s="147"/>
      <c r="M85" s="148"/>
      <c r="O85" s="88"/>
      <c r="P85" s="88"/>
      <c r="Q85" s="88"/>
    </row>
    <row r="86" spans="1:17" x14ac:dyDescent="0.25">
      <c r="A86" s="89" t="s">
        <v>913</v>
      </c>
      <c r="B86" s="90">
        <v>9626.8609740451993</v>
      </c>
      <c r="C86" s="91">
        <v>9626.8609740451993</v>
      </c>
      <c r="D86" s="91"/>
      <c r="E86" s="91"/>
      <c r="F86" s="91"/>
      <c r="G86" s="143"/>
      <c r="H86" s="143"/>
      <c r="I86" s="149">
        <v>9626.8609740451993</v>
      </c>
      <c r="J86" s="150">
        <v>639309</v>
      </c>
      <c r="K86" s="146">
        <v>1.505822845297845E-2</v>
      </c>
      <c r="L86" s="147"/>
      <c r="M86" s="148"/>
      <c r="O86" s="88"/>
      <c r="P86" s="88"/>
      <c r="Q86" s="88"/>
    </row>
    <row r="87" spans="1:17" x14ac:dyDescent="0.25">
      <c r="A87" s="89" t="s">
        <v>117</v>
      </c>
      <c r="B87" s="90">
        <v>7181.5287809270803</v>
      </c>
      <c r="C87" s="91">
        <v>7181.5287809270803</v>
      </c>
      <c r="D87" s="91"/>
      <c r="E87" s="91"/>
      <c r="F87" s="91"/>
      <c r="G87" s="143"/>
      <c r="H87" s="143"/>
      <c r="I87" s="149">
        <v>7181.5287809270803</v>
      </c>
      <c r="J87" s="150">
        <v>229522</v>
      </c>
      <c r="K87" s="146">
        <v>3.1289065017414804E-2</v>
      </c>
      <c r="L87" s="147"/>
      <c r="M87" s="148"/>
      <c r="O87" s="88"/>
      <c r="P87" s="88"/>
      <c r="Q87" s="88"/>
    </row>
    <row r="88" spans="1:17" x14ac:dyDescent="0.25">
      <c r="A88" s="89" t="s">
        <v>914</v>
      </c>
      <c r="B88" s="90">
        <v>648632</v>
      </c>
      <c r="C88" s="91"/>
      <c r="D88" s="91">
        <v>569956</v>
      </c>
      <c r="E88" s="91">
        <v>78676</v>
      </c>
      <c r="F88" s="91"/>
      <c r="G88" s="143"/>
      <c r="H88" s="143">
        <v>641481.56999999995</v>
      </c>
      <c r="I88" s="149">
        <v>1290113.5699999998</v>
      </c>
      <c r="J88" s="150">
        <v>53549255</v>
      </c>
      <c r="K88" s="146">
        <v>2.4092091850764306E-2</v>
      </c>
      <c r="L88" s="147"/>
      <c r="M88" s="148"/>
      <c r="O88" s="88"/>
      <c r="P88" s="88"/>
      <c r="Q88" s="88"/>
    </row>
    <row r="89" spans="1:17" x14ac:dyDescent="0.25">
      <c r="A89" s="89" t="s">
        <v>915</v>
      </c>
      <c r="B89" s="90">
        <v>2189.6279482877699</v>
      </c>
      <c r="C89" s="91">
        <v>2189.6279482877699</v>
      </c>
      <c r="D89" s="91"/>
      <c r="E89" s="91"/>
      <c r="F89" s="91"/>
      <c r="G89" s="143"/>
      <c r="H89" s="143"/>
      <c r="I89" s="149">
        <v>2189.6279482877699</v>
      </c>
      <c r="J89" s="150">
        <v>306245</v>
      </c>
      <c r="K89" s="146">
        <v>7.1499222788544139E-3</v>
      </c>
      <c r="L89" s="147"/>
      <c r="M89" s="148"/>
      <c r="O89" s="88"/>
      <c r="P89" s="88"/>
      <c r="Q89" s="88"/>
    </row>
    <row r="90" spans="1:17" x14ac:dyDescent="0.25">
      <c r="A90" s="89" t="s">
        <v>121</v>
      </c>
      <c r="B90" s="90">
        <v>94876</v>
      </c>
      <c r="C90" s="91">
        <v>36136</v>
      </c>
      <c r="D90" s="91">
        <v>58740</v>
      </c>
      <c r="E90" s="91"/>
      <c r="F90" s="91"/>
      <c r="G90" s="143"/>
      <c r="H90" s="143"/>
      <c r="I90" s="149">
        <v>94876</v>
      </c>
      <c r="J90" s="150">
        <v>1678637</v>
      </c>
      <c r="K90" s="146">
        <v>5.6519664465873205E-2</v>
      </c>
      <c r="L90" s="147"/>
      <c r="M90" s="148"/>
      <c r="O90" s="88"/>
      <c r="P90" s="88"/>
      <c r="Q90" s="88"/>
    </row>
    <row r="91" spans="1:17" x14ac:dyDescent="0.25">
      <c r="A91" s="89" t="s">
        <v>735</v>
      </c>
      <c r="B91" s="90">
        <v>3866.23352943584</v>
      </c>
      <c r="C91" s="91">
        <v>3866.23352943584</v>
      </c>
      <c r="D91" s="91"/>
      <c r="E91" s="91"/>
      <c r="F91" s="91"/>
      <c r="G91" s="143"/>
      <c r="H91" s="143"/>
      <c r="I91" s="149">
        <v>3866.23352943584</v>
      </c>
      <c r="J91" s="150">
        <v>138046</v>
      </c>
      <c r="K91" s="146">
        <v>2.8006849379452067E-2</v>
      </c>
      <c r="L91" s="147"/>
      <c r="M91" s="148"/>
      <c r="O91" s="88"/>
      <c r="P91" s="88"/>
      <c r="Q91" s="88"/>
    </row>
    <row r="92" spans="1:17" x14ac:dyDescent="0.25">
      <c r="A92" s="89" t="s">
        <v>916</v>
      </c>
      <c r="B92" s="90">
        <v>5704.6275726825897</v>
      </c>
      <c r="C92" s="91">
        <v>5704.6275726825897</v>
      </c>
      <c r="D92" s="91"/>
      <c r="E92" s="91"/>
      <c r="F92" s="91"/>
      <c r="G92" s="143"/>
      <c r="H92" s="143"/>
      <c r="I92" s="149">
        <v>5704.6275726825897</v>
      </c>
      <c r="J92" s="150">
        <v>198189</v>
      </c>
      <c r="K92" s="146">
        <v>2.8783774945544856E-2</v>
      </c>
      <c r="L92" s="147"/>
      <c r="M92" s="148"/>
      <c r="O92" s="88"/>
      <c r="P92" s="88"/>
      <c r="Q92" s="88"/>
    </row>
    <row r="93" spans="1:17" x14ac:dyDescent="0.25">
      <c r="A93" s="89" t="s">
        <v>181</v>
      </c>
      <c r="B93" s="90">
        <v>5151.5483071426697</v>
      </c>
      <c r="C93" s="91">
        <v>5151.5483071426697</v>
      </c>
      <c r="D93" s="91"/>
      <c r="E93" s="91"/>
      <c r="F93" s="91"/>
      <c r="G93" s="143"/>
      <c r="H93" s="143"/>
      <c r="I93" s="149">
        <v>5151.5483071426697</v>
      </c>
      <c r="J93" s="145" t="s">
        <v>695</v>
      </c>
      <c r="K93" s="146" t="s">
        <v>696</v>
      </c>
      <c r="L93" s="147"/>
      <c r="M93" s="148"/>
      <c r="O93" s="88"/>
      <c r="P93" s="88"/>
      <c r="Q93" s="88"/>
    </row>
    <row r="94" spans="1:17" x14ac:dyDescent="0.25">
      <c r="A94" s="89" t="s">
        <v>737</v>
      </c>
      <c r="B94" s="90">
        <v>4743.8685406177801</v>
      </c>
      <c r="C94" s="91">
        <v>4743.8685406177801</v>
      </c>
      <c r="D94" s="91"/>
      <c r="E94" s="91"/>
      <c r="F94" s="91"/>
      <c r="G94" s="143"/>
      <c r="H94" s="143"/>
      <c r="I94" s="149">
        <v>4743.8685406177801</v>
      </c>
      <c r="J94" s="150">
        <v>169315</v>
      </c>
      <c r="K94" s="146">
        <v>2.8018005142000296E-2</v>
      </c>
      <c r="L94" s="147"/>
      <c r="M94" s="148"/>
      <c r="O94" s="88"/>
      <c r="P94" s="88"/>
      <c r="Q94" s="88"/>
    </row>
    <row r="95" spans="1:17" x14ac:dyDescent="0.25">
      <c r="A95" s="89" t="s">
        <v>182</v>
      </c>
      <c r="B95" s="90">
        <v>5238.6848662784996</v>
      </c>
      <c r="C95" s="91">
        <v>5238.6848662784996</v>
      </c>
      <c r="D95" s="91"/>
      <c r="E95" s="91"/>
      <c r="F95" s="91"/>
      <c r="G95" s="143"/>
      <c r="H95" s="143"/>
      <c r="I95" s="149">
        <v>5238.6848662784996</v>
      </c>
      <c r="J95" s="152">
        <v>454537</v>
      </c>
      <c r="K95" s="146">
        <v>1.1525321076784728E-2</v>
      </c>
      <c r="L95" s="147"/>
      <c r="M95" s="148"/>
      <c r="O95" s="88"/>
      <c r="P95" s="88"/>
      <c r="Q95" s="88"/>
    </row>
    <row r="96" spans="1:17" x14ac:dyDescent="0.25">
      <c r="A96" s="89" t="s">
        <v>183</v>
      </c>
      <c r="B96" s="90">
        <v>21594.847378663901</v>
      </c>
      <c r="C96" s="91">
        <v>21594.847378663901</v>
      </c>
      <c r="D96" s="91"/>
      <c r="E96" s="91"/>
      <c r="F96" s="91"/>
      <c r="G96" s="143"/>
      <c r="H96" s="143"/>
      <c r="I96" s="149">
        <v>21594.847378663901</v>
      </c>
      <c r="J96" s="150">
        <v>828768</v>
      </c>
      <c r="K96" s="146">
        <v>2.6056565140864393E-2</v>
      </c>
      <c r="L96" s="147"/>
      <c r="M96" s="148"/>
      <c r="O96" s="88"/>
      <c r="P96" s="88"/>
      <c r="Q96" s="88"/>
    </row>
    <row r="97" spans="1:17" x14ac:dyDescent="0.25">
      <c r="A97" s="89" t="s">
        <v>184</v>
      </c>
      <c r="B97" s="90">
        <v>7790.46056181322</v>
      </c>
      <c r="C97" s="91">
        <v>7790.46056181322</v>
      </c>
      <c r="D97" s="91"/>
      <c r="E97" s="91"/>
      <c r="F97" s="91"/>
      <c r="G97" s="143"/>
      <c r="H97" s="143"/>
      <c r="I97" s="149">
        <v>7790.46056181322</v>
      </c>
      <c r="J97" s="150">
        <v>294529</v>
      </c>
      <c r="K97" s="146">
        <v>2.6450572139969986E-2</v>
      </c>
      <c r="L97" s="147"/>
      <c r="M97" s="148"/>
      <c r="O97" s="88"/>
      <c r="P97" s="88"/>
      <c r="Q97" s="88"/>
    </row>
    <row r="98" spans="1:17" x14ac:dyDescent="0.25">
      <c r="A98" s="89" t="s">
        <v>185</v>
      </c>
      <c r="B98" s="90">
        <v>8258</v>
      </c>
      <c r="C98" s="91">
        <v>4014</v>
      </c>
      <c r="D98" s="91">
        <v>4244</v>
      </c>
      <c r="E98" s="91"/>
      <c r="F98" s="91"/>
      <c r="G98" s="143"/>
      <c r="H98" s="143"/>
      <c r="I98" s="149">
        <v>8258</v>
      </c>
      <c r="J98" s="150">
        <v>376551</v>
      </c>
      <c r="K98" s="146">
        <v>2.1930628254871187E-2</v>
      </c>
      <c r="L98" s="147"/>
      <c r="M98" s="148"/>
      <c r="O98" s="88"/>
      <c r="P98" s="88"/>
      <c r="Q98" s="88"/>
    </row>
    <row r="99" spans="1:17" x14ac:dyDescent="0.25">
      <c r="A99" s="89" t="s">
        <v>186</v>
      </c>
      <c r="B99" s="90">
        <v>4651.0789359113196</v>
      </c>
      <c r="C99" s="91">
        <v>4651.0789359113196</v>
      </c>
      <c r="D99" s="91"/>
      <c r="E99" s="91"/>
      <c r="F99" s="91"/>
      <c r="G99" s="143"/>
      <c r="H99" s="143"/>
      <c r="I99" s="149">
        <v>4651.0789359113196</v>
      </c>
      <c r="J99" s="145" t="s">
        <v>695</v>
      </c>
      <c r="K99" s="146" t="s">
        <v>696</v>
      </c>
      <c r="L99" s="147"/>
      <c r="M99" s="148"/>
      <c r="O99" s="88"/>
      <c r="P99" s="88"/>
      <c r="Q99" s="88"/>
    </row>
    <row r="100" spans="1:17" x14ac:dyDescent="0.25">
      <c r="A100" s="89" t="s">
        <v>917</v>
      </c>
      <c r="B100" s="90">
        <v>17091.960302970499</v>
      </c>
      <c r="C100" s="91">
        <v>2499.4603029704899</v>
      </c>
      <c r="D100" s="91"/>
      <c r="E100" s="91">
        <v>14592.5</v>
      </c>
      <c r="F100" s="91"/>
      <c r="G100" s="143"/>
      <c r="H100" s="143"/>
      <c r="I100" s="149">
        <v>17091.960302970489</v>
      </c>
      <c r="J100" s="150">
        <v>259633</v>
      </c>
      <c r="K100" s="146">
        <v>6.5831232173762536E-2</v>
      </c>
      <c r="L100" s="147"/>
      <c r="M100" s="148"/>
      <c r="O100" s="88"/>
      <c r="P100" s="88"/>
      <c r="Q100" s="88"/>
    </row>
    <row r="101" spans="1:17" x14ac:dyDescent="0.25">
      <c r="A101" s="89" t="s">
        <v>918</v>
      </c>
      <c r="B101" s="90">
        <v>6528.1353144524201</v>
      </c>
      <c r="C101" s="91">
        <v>6528.1353144524201</v>
      </c>
      <c r="D101" s="91"/>
      <c r="E101" s="91"/>
      <c r="F101" s="91"/>
      <c r="G101" s="143"/>
      <c r="H101" s="143"/>
      <c r="I101" s="149">
        <v>6528.1353144524201</v>
      </c>
      <c r="J101" s="150">
        <v>248527</v>
      </c>
      <c r="K101" s="146">
        <v>2.6267308237947668E-2</v>
      </c>
      <c r="L101" s="147"/>
      <c r="M101" s="148"/>
      <c r="O101" s="88"/>
      <c r="P101" s="88"/>
      <c r="Q101" s="88"/>
    </row>
    <row r="102" spans="1:17" x14ac:dyDescent="0.25">
      <c r="A102" s="89" t="s">
        <v>919</v>
      </c>
      <c r="B102" s="90">
        <v>3866.23352943584</v>
      </c>
      <c r="C102" s="91">
        <v>3866.23352943584</v>
      </c>
      <c r="D102" s="91"/>
      <c r="E102" s="91"/>
      <c r="F102" s="91"/>
      <c r="G102" s="143"/>
      <c r="H102" s="143"/>
      <c r="I102" s="149">
        <v>3866.23352943584</v>
      </c>
      <c r="J102" s="145" t="s">
        <v>695</v>
      </c>
      <c r="K102" s="146" t="s">
        <v>696</v>
      </c>
      <c r="L102" s="147"/>
      <c r="M102" s="148"/>
      <c r="O102" s="88"/>
      <c r="P102" s="88"/>
      <c r="Q102" s="88"/>
    </row>
    <row r="103" spans="1:17" x14ac:dyDescent="0.25">
      <c r="A103" s="89" t="s">
        <v>920</v>
      </c>
      <c r="B103" s="90">
        <v>26701</v>
      </c>
      <c r="C103" s="91">
        <v>12107.5477400572</v>
      </c>
      <c r="D103" s="91"/>
      <c r="E103" s="91">
        <v>14592.5</v>
      </c>
      <c r="F103" s="91"/>
      <c r="G103" s="143"/>
      <c r="H103" s="143"/>
      <c r="I103" s="149">
        <v>26700.047740057198</v>
      </c>
      <c r="J103" s="152">
        <v>774514</v>
      </c>
      <c r="K103" s="146">
        <v>3.4473292593881065E-2</v>
      </c>
      <c r="L103" s="147"/>
      <c r="M103" s="148"/>
      <c r="O103" s="88"/>
      <c r="P103" s="88"/>
      <c r="Q103" s="88"/>
    </row>
    <row r="104" spans="1:17" x14ac:dyDescent="0.25">
      <c r="A104" s="89" t="s">
        <v>91</v>
      </c>
      <c r="B104" s="90">
        <v>38662.335294358403</v>
      </c>
      <c r="C104" s="91">
        <v>38662.335294358403</v>
      </c>
      <c r="D104" s="91"/>
      <c r="E104" s="91"/>
      <c r="F104" s="91"/>
      <c r="G104" s="143"/>
      <c r="H104" s="143"/>
      <c r="I104" s="149">
        <v>38662.335294358403</v>
      </c>
      <c r="J104" s="150">
        <v>3348022</v>
      </c>
      <c r="K104" s="146">
        <v>1.1547813991174013E-2</v>
      </c>
      <c r="L104" s="147"/>
      <c r="M104" s="148"/>
      <c r="O104" s="88"/>
      <c r="P104" s="88"/>
      <c r="Q104" s="88"/>
    </row>
    <row r="105" spans="1:17" x14ac:dyDescent="0.25">
      <c r="A105" s="89" t="s">
        <v>921</v>
      </c>
      <c r="B105" s="90">
        <v>20479.314738971701</v>
      </c>
      <c r="C105" s="91">
        <v>5886.8147389716796</v>
      </c>
      <c r="D105" s="91"/>
      <c r="E105" s="91">
        <v>14592</v>
      </c>
      <c r="F105" s="91"/>
      <c r="G105" s="143"/>
      <c r="H105" s="143"/>
      <c r="I105" s="149">
        <v>20478.81473897168</v>
      </c>
      <c r="J105" s="152">
        <v>393296</v>
      </c>
      <c r="K105" s="146">
        <v>5.2069725445902527E-2</v>
      </c>
      <c r="L105" s="147"/>
      <c r="M105" s="148"/>
      <c r="O105" s="88"/>
      <c r="P105" s="88"/>
      <c r="Q105" s="88"/>
    </row>
    <row r="106" spans="1:17" x14ac:dyDescent="0.25">
      <c r="A106" s="89" t="s">
        <v>280</v>
      </c>
      <c r="B106" s="90">
        <v>633074.31971400604</v>
      </c>
      <c r="C106" s="91">
        <v>58461.319714005702</v>
      </c>
      <c r="D106" s="91">
        <v>574613</v>
      </c>
      <c r="E106" s="91"/>
      <c r="F106" s="91"/>
      <c r="G106" s="143"/>
      <c r="H106" s="143"/>
      <c r="I106" s="149">
        <v>633074.31971400569</v>
      </c>
      <c r="J106" s="145" t="s">
        <v>695</v>
      </c>
      <c r="K106" s="146" t="s">
        <v>696</v>
      </c>
      <c r="L106" s="147"/>
      <c r="M106" s="148"/>
      <c r="O106" s="88"/>
      <c r="P106" s="88"/>
      <c r="Q106" s="88"/>
    </row>
    <row r="107" spans="1:17" x14ac:dyDescent="0.25">
      <c r="A107" s="89" t="s">
        <v>281</v>
      </c>
      <c r="B107" s="90">
        <v>3866.23352943584</v>
      </c>
      <c r="C107" s="91">
        <v>3866.23352943584</v>
      </c>
      <c r="D107" s="91"/>
      <c r="E107" s="91"/>
      <c r="F107" s="91"/>
      <c r="G107" s="143"/>
      <c r="H107" s="143"/>
      <c r="I107" s="149">
        <v>3866.23352943584</v>
      </c>
      <c r="J107" s="150">
        <v>141028</v>
      </c>
      <c r="K107" s="146">
        <v>2.7414651909094929E-2</v>
      </c>
      <c r="L107" s="147"/>
      <c r="M107" s="148"/>
      <c r="O107" s="88"/>
      <c r="P107" s="88"/>
      <c r="Q107" s="88"/>
    </row>
    <row r="108" spans="1:17" x14ac:dyDescent="0.25">
      <c r="A108" s="89" t="s">
        <v>294</v>
      </c>
      <c r="B108" s="90">
        <v>453986</v>
      </c>
      <c r="C108" s="91"/>
      <c r="D108" s="91">
        <v>453986</v>
      </c>
      <c r="E108" s="91"/>
      <c r="F108" s="91"/>
      <c r="G108" s="143"/>
      <c r="H108" s="143">
        <v>60579.49</v>
      </c>
      <c r="I108" s="149">
        <v>514565.49</v>
      </c>
      <c r="J108" s="150">
        <v>58663961</v>
      </c>
      <c r="K108" s="146">
        <v>8.7714072017741861E-3</v>
      </c>
      <c r="L108" s="147"/>
      <c r="M108" s="148"/>
      <c r="O108" s="88"/>
      <c r="P108" s="88"/>
      <c r="Q108" s="88"/>
    </row>
    <row r="109" spans="1:17" x14ac:dyDescent="0.25">
      <c r="A109" s="89" t="s">
        <v>295</v>
      </c>
      <c r="B109" s="90">
        <v>4733.6063081555903</v>
      </c>
      <c r="C109" s="91">
        <v>4733.6063081555903</v>
      </c>
      <c r="D109" s="91"/>
      <c r="E109" s="91"/>
      <c r="F109" s="91"/>
      <c r="G109" s="143"/>
      <c r="H109" s="143"/>
      <c r="I109" s="149">
        <v>4733.6063081555903</v>
      </c>
      <c r="J109" s="145" t="s">
        <v>695</v>
      </c>
      <c r="K109" s="146" t="s">
        <v>696</v>
      </c>
      <c r="L109" s="147"/>
      <c r="M109" s="148"/>
      <c r="O109" s="88"/>
      <c r="P109" s="88"/>
      <c r="Q109" s="88"/>
    </row>
    <row r="110" spans="1:17" x14ac:dyDescent="0.25">
      <c r="A110" s="89" t="s">
        <v>922</v>
      </c>
      <c r="B110" s="90">
        <v>356329.31885712402</v>
      </c>
      <c r="C110" s="91">
        <v>68170.318857123799</v>
      </c>
      <c r="D110" s="91">
        <v>288159</v>
      </c>
      <c r="E110" s="91"/>
      <c r="F110" s="91"/>
      <c r="G110" s="143"/>
      <c r="H110" s="143"/>
      <c r="I110" s="149">
        <v>356329.31885712378</v>
      </c>
      <c r="J110" s="150">
        <v>3144095</v>
      </c>
      <c r="K110" s="146">
        <v>0.11333287284802901</v>
      </c>
      <c r="L110" s="147"/>
      <c r="M110" s="148"/>
      <c r="O110" s="88"/>
      <c r="P110" s="88"/>
      <c r="Q110" s="88"/>
    </row>
    <row r="111" spans="1:17" x14ac:dyDescent="0.25">
      <c r="A111" s="89" t="s">
        <v>923</v>
      </c>
      <c r="B111" s="90">
        <v>473700</v>
      </c>
      <c r="C111" s="91"/>
      <c r="D111" s="91">
        <v>473700</v>
      </c>
      <c r="E111" s="91"/>
      <c r="F111" s="91"/>
      <c r="G111" s="143"/>
      <c r="H111" s="143"/>
      <c r="I111" s="149">
        <v>473700</v>
      </c>
      <c r="J111" s="150">
        <v>52145994</v>
      </c>
      <c r="K111" s="146">
        <v>9.0841110440813538E-3</v>
      </c>
      <c r="L111" s="147"/>
      <c r="M111" s="148"/>
      <c r="O111" s="88"/>
      <c r="P111" s="88"/>
      <c r="Q111" s="88"/>
    </row>
    <row r="112" spans="1:17" x14ac:dyDescent="0.25">
      <c r="A112" s="89" t="s">
        <v>345</v>
      </c>
      <c r="B112" s="90">
        <v>30000</v>
      </c>
      <c r="C112" s="91"/>
      <c r="D112" s="91"/>
      <c r="E112" s="91"/>
      <c r="F112" s="91">
        <v>30000</v>
      </c>
      <c r="G112" s="143"/>
      <c r="H112" s="143"/>
      <c r="I112" s="149">
        <v>30000</v>
      </c>
      <c r="J112" s="145" t="s">
        <v>695</v>
      </c>
      <c r="K112" s="146" t="s">
        <v>696</v>
      </c>
      <c r="L112" s="147"/>
      <c r="M112" s="148"/>
      <c r="O112" s="88"/>
      <c r="P112" s="88"/>
      <c r="Q112" s="88"/>
    </row>
    <row r="113" spans="1:17" x14ac:dyDescent="0.25">
      <c r="A113" s="89" t="s">
        <v>360</v>
      </c>
      <c r="B113" s="90">
        <v>1578</v>
      </c>
      <c r="C113" s="91">
        <v>1578</v>
      </c>
      <c r="D113" s="91"/>
      <c r="E113" s="91"/>
      <c r="F113" s="91"/>
      <c r="G113" s="143"/>
      <c r="H113" s="143"/>
      <c r="I113" s="149">
        <v>1578</v>
      </c>
      <c r="J113" s="145" t="s">
        <v>695</v>
      </c>
      <c r="K113" s="146" t="s">
        <v>696</v>
      </c>
      <c r="L113" s="147"/>
      <c r="M113" s="148"/>
      <c r="O113" s="88"/>
      <c r="P113" s="88"/>
      <c r="Q113" s="88"/>
    </row>
    <row r="114" spans="1:17" x14ac:dyDescent="0.25">
      <c r="A114" s="89" t="s">
        <v>362</v>
      </c>
      <c r="B114" s="90">
        <v>5368.9677292016204</v>
      </c>
      <c r="C114" s="91">
        <v>5368.9677292016204</v>
      </c>
      <c r="D114" s="91"/>
      <c r="E114" s="91"/>
      <c r="F114" s="91"/>
      <c r="G114" s="143"/>
      <c r="H114" s="143"/>
      <c r="I114" s="149">
        <v>5368.9677292016204</v>
      </c>
      <c r="J114" s="150">
        <v>373208</v>
      </c>
      <c r="K114" s="146">
        <v>1.4385993143774036E-2</v>
      </c>
      <c r="L114" s="147"/>
      <c r="M114" s="148"/>
      <c r="O114" s="88"/>
      <c r="P114" s="88"/>
      <c r="Q114" s="88"/>
    </row>
    <row r="115" spans="1:17" x14ac:dyDescent="0.25">
      <c r="A115" s="89" t="s">
        <v>363</v>
      </c>
      <c r="B115" s="90">
        <v>11141</v>
      </c>
      <c r="C115" s="91">
        <v>7612</v>
      </c>
      <c r="D115" s="91"/>
      <c r="E115" s="91">
        <v>3529</v>
      </c>
      <c r="F115" s="91"/>
      <c r="G115" s="143"/>
      <c r="H115" s="143"/>
      <c r="I115" s="149">
        <v>11141</v>
      </c>
      <c r="J115" s="152">
        <v>317646</v>
      </c>
      <c r="K115" s="146">
        <v>3.5073635430636622E-2</v>
      </c>
      <c r="L115" s="147"/>
      <c r="M115" s="148"/>
      <c r="O115" s="88"/>
      <c r="P115" s="88"/>
      <c r="Q115" s="88"/>
    </row>
    <row r="116" spans="1:17" x14ac:dyDescent="0.25">
      <c r="A116" s="89" t="s">
        <v>364</v>
      </c>
      <c r="B116" s="90">
        <v>853754.85615934001</v>
      </c>
      <c r="C116" s="91">
        <v>146989.85615934001</v>
      </c>
      <c r="D116" s="91">
        <v>706765</v>
      </c>
      <c r="E116" s="91"/>
      <c r="F116" s="91"/>
      <c r="G116" s="143"/>
      <c r="H116" s="143"/>
      <c r="I116" s="149">
        <v>853754.85615934001</v>
      </c>
      <c r="J116" s="150">
        <v>7687956</v>
      </c>
      <c r="K116" s="146">
        <v>0.11105095504700339</v>
      </c>
      <c r="L116" s="147"/>
      <c r="M116" s="148"/>
      <c r="O116" s="88"/>
      <c r="P116" s="88"/>
      <c r="Q116" s="88"/>
    </row>
    <row r="117" spans="1:17" x14ac:dyDescent="0.25">
      <c r="A117" s="89" t="s">
        <v>365</v>
      </c>
      <c r="B117" s="90">
        <v>9657</v>
      </c>
      <c r="C117" s="91">
        <v>6128</v>
      </c>
      <c r="D117" s="91"/>
      <c r="E117" s="91">
        <v>3529</v>
      </c>
      <c r="F117" s="91"/>
      <c r="G117" s="143"/>
      <c r="H117" s="143"/>
      <c r="I117" s="149">
        <v>9657</v>
      </c>
      <c r="J117" s="152">
        <v>256942</v>
      </c>
      <c r="K117" s="146">
        <v>3.7584357559293534E-2</v>
      </c>
      <c r="L117" s="147"/>
      <c r="M117" s="148"/>
      <c r="O117" s="88"/>
      <c r="P117" s="88"/>
      <c r="Q117" s="88"/>
    </row>
    <row r="118" spans="1:17" x14ac:dyDescent="0.25">
      <c r="A118" s="89" t="s">
        <v>367</v>
      </c>
      <c r="B118" s="90">
        <v>2127</v>
      </c>
      <c r="C118" s="91">
        <v>2127</v>
      </c>
      <c r="D118" s="91"/>
      <c r="E118" s="91"/>
      <c r="F118" s="91"/>
      <c r="G118" s="143"/>
      <c r="H118" s="143"/>
      <c r="I118" s="149">
        <v>2127</v>
      </c>
      <c r="J118" s="145" t="s">
        <v>695</v>
      </c>
      <c r="K118" s="146" t="s">
        <v>696</v>
      </c>
      <c r="L118" s="147"/>
      <c r="M118" s="148"/>
      <c r="O118" s="88"/>
      <c r="P118" s="88"/>
      <c r="Q118" s="88"/>
    </row>
    <row r="119" spans="1:17" x14ac:dyDescent="0.25">
      <c r="A119" s="89" t="s">
        <v>372</v>
      </c>
      <c r="B119" s="90">
        <v>359419</v>
      </c>
      <c r="C119" s="91"/>
      <c r="D119" s="91">
        <v>359419</v>
      </c>
      <c r="E119" s="91"/>
      <c r="F119" s="91"/>
      <c r="G119" s="143"/>
      <c r="H119" s="143">
        <v>22454.36</v>
      </c>
      <c r="I119" s="149">
        <v>381873.36</v>
      </c>
      <c r="J119" s="150">
        <v>37330172</v>
      </c>
      <c r="K119" s="146">
        <v>1.0229616943634763E-2</v>
      </c>
      <c r="L119" s="147"/>
      <c r="M119" s="148"/>
      <c r="O119" s="88"/>
      <c r="P119" s="88"/>
      <c r="Q119" s="88"/>
    </row>
    <row r="120" spans="1:17" x14ac:dyDescent="0.25">
      <c r="A120" s="89" t="s">
        <v>381</v>
      </c>
      <c r="B120" s="90">
        <v>16603.5398921622</v>
      </c>
      <c r="C120" s="91">
        <v>16603.5398921622</v>
      </c>
      <c r="D120" s="91"/>
      <c r="E120" s="91"/>
      <c r="F120" s="91"/>
      <c r="G120" s="143"/>
      <c r="H120" s="143"/>
      <c r="I120" s="149">
        <v>16603.5398921622</v>
      </c>
      <c r="J120" s="143">
        <v>454963</v>
      </c>
      <c r="K120" s="146">
        <v>3.6494264131725435E-2</v>
      </c>
      <c r="L120" s="147"/>
      <c r="M120" s="148"/>
      <c r="O120" s="88"/>
      <c r="P120" s="88"/>
      <c r="Q120" s="88"/>
    </row>
    <row r="121" spans="1:17" x14ac:dyDescent="0.25">
      <c r="A121" s="89" t="s">
        <v>383</v>
      </c>
      <c r="B121" s="90">
        <v>3899</v>
      </c>
      <c r="C121" s="91">
        <v>3287</v>
      </c>
      <c r="D121" s="91">
        <v>612</v>
      </c>
      <c r="E121" s="91"/>
      <c r="F121" s="91"/>
      <c r="G121" s="143"/>
      <c r="H121" s="143"/>
      <c r="I121" s="149">
        <v>3899</v>
      </c>
      <c r="J121" s="152">
        <v>488762</v>
      </c>
      <c r="K121" s="146">
        <v>7.9772977440963084E-3</v>
      </c>
      <c r="L121" s="147"/>
      <c r="M121" s="148"/>
      <c r="O121" s="88"/>
      <c r="P121" s="88"/>
      <c r="Q121" s="88"/>
    </row>
    <row r="122" spans="1:17" x14ac:dyDescent="0.25">
      <c r="A122" s="89" t="s">
        <v>384</v>
      </c>
      <c r="B122" s="90">
        <v>13767</v>
      </c>
      <c r="C122" s="91">
        <v>3866</v>
      </c>
      <c r="D122" s="91"/>
      <c r="E122" s="91">
        <v>9901</v>
      </c>
      <c r="F122" s="91"/>
      <c r="G122" s="143"/>
      <c r="H122" s="143"/>
      <c r="I122" s="149">
        <v>13767</v>
      </c>
      <c r="J122" s="145" t="s">
        <v>695</v>
      </c>
      <c r="K122" s="146" t="s">
        <v>696</v>
      </c>
      <c r="L122" s="147"/>
      <c r="M122" s="148"/>
      <c r="O122" s="88"/>
      <c r="P122" s="88"/>
      <c r="Q122" s="88"/>
    </row>
    <row r="123" spans="1:17" x14ac:dyDescent="0.25">
      <c r="A123" s="89" t="s">
        <v>924</v>
      </c>
      <c r="B123" s="90">
        <v>29536.5</v>
      </c>
      <c r="C123" s="91">
        <v>12632</v>
      </c>
      <c r="D123" s="91">
        <v>2312</v>
      </c>
      <c r="E123" s="91">
        <v>14592.5</v>
      </c>
      <c r="F123" s="91"/>
      <c r="G123" s="143"/>
      <c r="H123" s="143"/>
      <c r="I123" s="149">
        <v>29536.5</v>
      </c>
      <c r="J123" s="152">
        <v>860523</v>
      </c>
      <c r="K123" s="146">
        <v>3.4323893725095089E-2</v>
      </c>
      <c r="L123" s="147"/>
      <c r="M123" s="148"/>
      <c r="O123" s="88"/>
      <c r="P123" s="88"/>
      <c r="Q123" s="88"/>
    </row>
    <row r="124" spans="1:17" x14ac:dyDescent="0.25">
      <c r="A124" s="89" t="s">
        <v>925</v>
      </c>
      <c r="B124" s="90">
        <v>1017848.95526093</v>
      </c>
      <c r="C124" s="91">
        <v>189803.95526092799</v>
      </c>
      <c r="D124" s="91">
        <v>828045</v>
      </c>
      <c r="E124" s="91"/>
      <c r="F124" s="91"/>
      <c r="G124" s="143"/>
      <c r="H124" s="143"/>
      <c r="I124" s="149">
        <v>1017848.955260928</v>
      </c>
      <c r="J124" s="143">
        <v>8813127</v>
      </c>
      <c r="K124" s="146">
        <v>0.11549237350839583</v>
      </c>
      <c r="L124" s="147"/>
      <c r="M124" s="148"/>
      <c r="O124" s="88"/>
      <c r="P124" s="88"/>
      <c r="Q124" s="88"/>
    </row>
    <row r="125" spans="1:17" x14ac:dyDescent="0.25">
      <c r="A125" s="89" t="s">
        <v>926</v>
      </c>
      <c r="B125" s="90">
        <v>243025</v>
      </c>
      <c r="C125" s="91"/>
      <c r="D125" s="91">
        <v>243025</v>
      </c>
      <c r="E125" s="91"/>
      <c r="F125" s="91"/>
      <c r="G125" s="143"/>
      <c r="H125" s="143"/>
      <c r="I125" s="149">
        <v>243025</v>
      </c>
      <c r="J125" s="157">
        <v>10442981</v>
      </c>
      <c r="K125" s="146">
        <v>2.3271611812757297E-2</v>
      </c>
      <c r="L125" s="147"/>
      <c r="M125" s="148"/>
      <c r="O125" s="88"/>
      <c r="P125" s="88"/>
      <c r="Q125" s="88"/>
    </row>
    <row r="126" spans="1:17" x14ac:dyDescent="0.25">
      <c r="A126" s="89" t="s">
        <v>400</v>
      </c>
      <c r="B126" s="90">
        <v>12263</v>
      </c>
      <c r="C126" s="91">
        <v>12263</v>
      </c>
      <c r="D126" s="91"/>
      <c r="E126" s="91"/>
      <c r="F126" s="91"/>
      <c r="G126" s="143"/>
      <c r="H126" s="143"/>
      <c r="I126" s="149">
        <v>12263</v>
      </c>
      <c r="J126" s="145" t="s">
        <v>695</v>
      </c>
      <c r="K126" s="146" t="s">
        <v>696</v>
      </c>
      <c r="L126" s="147"/>
      <c r="M126" s="148"/>
      <c r="O126" s="88"/>
      <c r="P126" s="88"/>
      <c r="Q126" s="88"/>
    </row>
    <row r="127" spans="1:17" x14ac:dyDescent="0.25">
      <c r="A127" s="89" t="s">
        <v>740</v>
      </c>
      <c r="B127" s="90">
        <v>2356</v>
      </c>
      <c r="C127" s="91">
        <v>2356</v>
      </c>
      <c r="D127" s="91"/>
      <c r="E127" s="91"/>
      <c r="F127" s="91"/>
      <c r="G127" s="143"/>
      <c r="H127" s="143"/>
      <c r="I127" s="149">
        <v>2356</v>
      </c>
      <c r="J127" s="145" t="s">
        <v>695</v>
      </c>
      <c r="K127" s="146" t="s">
        <v>696</v>
      </c>
      <c r="L127" s="147"/>
      <c r="M127" s="148"/>
      <c r="O127" s="88"/>
      <c r="P127" s="88"/>
      <c r="Q127" s="88"/>
    </row>
    <row r="128" spans="1:17" x14ac:dyDescent="0.25">
      <c r="A128" s="89" t="s">
        <v>404</v>
      </c>
      <c r="B128" s="90">
        <v>9176.5052821159697</v>
      </c>
      <c r="C128" s="91">
        <v>9176.5052821159697</v>
      </c>
      <c r="D128" s="91"/>
      <c r="E128" s="91"/>
      <c r="F128" s="91"/>
      <c r="G128" s="143"/>
      <c r="H128" s="143"/>
      <c r="I128" s="149">
        <v>9176.5052821159697</v>
      </c>
      <c r="J128" s="152">
        <v>406044</v>
      </c>
      <c r="K128" s="146">
        <v>2.259978052160842E-2</v>
      </c>
      <c r="L128" s="147"/>
      <c r="M128" s="148"/>
      <c r="O128" s="88"/>
      <c r="P128" s="88"/>
      <c r="Q128" s="88"/>
    </row>
    <row r="129" spans="1:17" x14ac:dyDescent="0.25">
      <c r="A129" s="89" t="s">
        <v>407</v>
      </c>
      <c r="B129" s="90">
        <v>4413.3055738510102</v>
      </c>
      <c r="C129" s="91">
        <v>4413.3055738510102</v>
      </c>
      <c r="D129" s="91"/>
      <c r="E129" s="91"/>
      <c r="F129" s="91"/>
      <c r="G129" s="143"/>
      <c r="H129" s="143"/>
      <c r="I129" s="149">
        <v>4413.3055738510102</v>
      </c>
      <c r="J129" s="152">
        <v>197620</v>
      </c>
      <c r="K129" s="146">
        <v>2.2332282025356798E-2</v>
      </c>
      <c r="L129" s="147"/>
      <c r="M129" s="148"/>
      <c r="O129" s="88"/>
      <c r="P129" s="88"/>
      <c r="Q129" s="88"/>
    </row>
    <row r="130" spans="1:17" x14ac:dyDescent="0.25">
      <c r="A130" s="89" t="s">
        <v>409</v>
      </c>
      <c r="B130" s="90">
        <v>15083</v>
      </c>
      <c r="C130" s="91">
        <v>10566</v>
      </c>
      <c r="D130" s="91">
        <v>4517</v>
      </c>
      <c r="E130" s="91"/>
      <c r="F130" s="91"/>
      <c r="G130" s="143"/>
      <c r="H130" s="143"/>
      <c r="I130" s="149">
        <v>15083</v>
      </c>
      <c r="J130" s="145" t="s">
        <v>695</v>
      </c>
      <c r="K130" s="146" t="s">
        <v>696</v>
      </c>
      <c r="L130" s="147"/>
      <c r="M130" s="148"/>
      <c r="O130" s="88"/>
      <c r="P130" s="88"/>
      <c r="Q130" s="88"/>
    </row>
    <row r="131" spans="1:17" x14ac:dyDescent="0.25">
      <c r="A131" s="89" t="s">
        <v>410</v>
      </c>
      <c r="B131" s="90">
        <v>13628</v>
      </c>
      <c r="C131" s="91">
        <v>8222</v>
      </c>
      <c r="D131" s="91">
        <v>5406</v>
      </c>
      <c r="E131" s="91"/>
      <c r="F131" s="91"/>
      <c r="G131" s="143"/>
      <c r="H131" s="143"/>
      <c r="I131" s="149">
        <v>13628</v>
      </c>
      <c r="J131" s="152">
        <v>329940</v>
      </c>
      <c r="K131" s="146">
        <v>4.1304479602351944E-2</v>
      </c>
      <c r="L131" s="147"/>
      <c r="M131" s="148"/>
      <c r="O131" s="88"/>
      <c r="P131" s="88"/>
      <c r="Q131" s="88"/>
    </row>
    <row r="132" spans="1:17" x14ac:dyDescent="0.25">
      <c r="A132" s="89" t="s">
        <v>411</v>
      </c>
      <c r="B132" s="90">
        <v>3866.23352943584</v>
      </c>
      <c r="C132" s="91">
        <v>3866.23352943584</v>
      </c>
      <c r="D132" s="91"/>
      <c r="E132" s="91"/>
      <c r="F132" s="91"/>
      <c r="G132" s="143"/>
      <c r="H132" s="143"/>
      <c r="I132" s="149">
        <v>3866.23352943584</v>
      </c>
      <c r="J132" s="145" t="s">
        <v>695</v>
      </c>
      <c r="K132" s="146" t="s">
        <v>696</v>
      </c>
      <c r="L132" s="147"/>
      <c r="M132" s="148"/>
      <c r="O132" s="88"/>
      <c r="P132" s="88"/>
      <c r="Q132" s="88"/>
    </row>
    <row r="133" spans="1:17" x14ac:dyDescent="0.25">
      <c r="A133" s="89" t="s">
        <v>412</v>
      </c>
      <c r="B133" s="90">
        <v>5738</v>
      </c>
      <c r="C133" s="91">
        <v>3866</v>
      </c>
      <c r="D133" s="91">
        <v>1872</v>
      </c>
      <c r="E133" s="91"/>
      <c r="F133" s="91"/>
      <c r="G133" s="143"/>
      <c r="H133" s="143"/>
      <c r="I133" s="149">
        <v>5738</v>
      </c>
      <c r="J133" s="152">
        <v>111245</v>
      </c>
      <c r="K133" s="146">
        <v>5.15798462852263E-2</v>
      </c>
      <c r="L133" s="147"/>
      <c r="M133" s="148"/>
      <c r="O133" s="88"/>
      <c r="P133" s="88"/>
      <c r="Q133" s="88"/>
    </row>
    <row r="134" spans="1:17" x14ac:dyDescent="0.25">
      <c r="A134" s="89" t="s">
        <v>413</v>
      </c>
      <c r="B134" s="90">
        <v>5743.2899079769404</v>
      </c>
      <c r="C134" s="91">
        <v>5743.2899079769404</v>
      </c>
      <c r="D134" s="91"/>
      <c r="E134" s="91"/>
      <c r="F134" s="91"/>
      <c r="G134" s="143"/>
      <c r="H134" s="143"/>
      <c r="I134" s="149">
        <v>5743.2899079769404</v>
      </c>
      <c r="J134" s="152">
        <v>229421</v>
      </c>
      <c r="K134" s="146">
        <v>2.5033845672266009E-2</v>
      </c>
      <c r="L134" s="147"/>
      <c r="M134" s="148"/>
      <c r="O134" s="88"/>
      <c r="P134" s="88"/>
      <c r="Q134" s="88"/>
    </row>
    <row r="135" spans="1:17" x14ac:dyDescent="0.25">
      <c r="A135" s="89" t="s">
        <v>414</v>
      </c>
      <c r="B135" s="90">
        <v>3866.23352943584</v>
      </c>
      <c r="C135" s="91">
        <v>3866.23352943584</v>
      </c>
      <c r="D135" s="91"/>
      <c r="E135" s="91"/>
      <c r="F135" s="91"/>
      <c r="G135" s="143"/>
      <c r="H135" s="143"/>
      <c r="I135" s="149">
        <v>3866.23352943584</v>
      </c>
      <c r="J135" s="145" t="s">
        <v>695</v>
      </c>
      <c r="K135" s="146" t="s">
        <v>696</v>
      </c>
      <c r="L135" s="147"/>
      <c r="M135" s="148"/>
      <c r="O135" s="88"/>
      <c r="P135" s="88"/>
      <c r="Q135" s="88"/>
    </row>
    <row r="136" spans="1:17" x14ac:dyDescent="0.25">
      <c r="A136" s="89" t="s">
        <v>927</v>
      </c>
      <c r="B136" s="90">
        <v>3866.23352943584</v>
      </c>
      <c r="C136" s="91">
        <v>3866.23352943584</v>
      </c>
      <c r="D136" s="91"/>
      <c r="E136" s="91"/>
      <c r="F136" s="91"/>
      <c r="G136" s="143"/>
      <c r="H136" s="143"/>
      <c r="I136" s="149">
        <v>3866.23352943584</v>
      </c>
      <c r="J136" s="145" t="s">
        <v>695</v>
      </c>
      <c r="K136" s="146" t="s">
        <v>696</v>
      </c>
      <c r="L136" s="147"/>
      <c r="M136" s="148"/>
      <c r="O136" s="88"/>
      <c r="P136" s="88"/>
      <c r="Q136" s="88"/>
    </row>
    <row r="137" spans="1:17" x14ac:dyDescent="0.25">
      <c r="A137" s="89" t="s">
        <v>415</v>
      </c>
      <c r="B137" s="90">
        <v>5928</v>
      </c>
      <c r="C137" s="91">
        <v>3866</v>
      </c>
      <c r="D137" s="91">
        <v>2062</v>
      </c>
      <c r="E137" s="91"/>
      <c r="F137" s="91"/>
      <c r="G137" s="143"/>
      <c r="H137" s="143"/>
      <c r="I137" s="149">
        <v>5928</v>
      </c>
      <c r="J137" s="145" t="s">
        <v>695</v>
      </c>
      <c r="K137" s="146" t="s">
        <v>696</v>
      </c>
      <c r="L137" s="147"/>
      <c r="M137" s="148"/>
      <c r="O137" s="88"/>
      <c r="P137" s="88"/>
      <c r="Q137" s="88"/>
    </row>
    <row r="138" spans="1:17" x14ac:dyDescent="0.25">
      <c r="A138" s="89" t="s">
        <v>928</v>
      </c>
      <c r="B138" s="90">
        <v>3866.23352943584</v>
      </c>
      <c r="C138" s="91">
        <v>3866.23352943584</v>
      </c>
      <c r="D138" s="91"/>
      <c r="E138" s="91"/>
      <c r="F138" s="91"/>
      <c r="G138" s="143"/>
      <c r="H138" s="143"/>
      <c r="I138" s="149">
        <v>3866.23352943584</v>
      </c>
      <c r="J138" s="152">
        <v>214666</v>
      </c>
      <c r="K138" s="146">
        <v>1.801046057333644E-2</v>
      </c>
      <c r="L138" s="147"/>
      <c r="M138" s="148"/>
      <c r="O138" s="88"/>
      <c r="P138" s="88"/>
      <c r="Q138" s="88"/>
    </row>
    <row r="139" spans="1:17" x14ac:dyDescent="0.25">
      <c r="A139" s="89" t="s">
        <v>743</v>
      </c>
      <c r="B139" s="90">
        <v>3866.23352943584</v>
      </c>
      <c r="C139" s="91">
        <v>3866.23352943584</v>
      </c>
      <c r="D139" s="91"/>
      <c r="E139" s="91"/>
      <c r="F139" s="91"/>
      <c r="G139" s="143"/>
      <c r="H139" s="143"/>
      <c r="I139" s="149">
        <v>3866.23352943584</v>
      </c>
      <c r="J139" s="150">
        <v>231656</v>
      </c>
      <c r="K139" s="146">
        <v>1.6689546264443141E-2</v>
      </c>
      <c r="L139" s="147"/>
      <c r="M139" s="148"/>
      <c r="O139" s="88"/>
      <c r="P139" s="88"/>
      <c r="Q139" s="88"/>
    </row>
    <row r="140" spans="1:17" x14ac:dyDescent="0.25">
      <c r="A140" s="89" t="s">
        <v>448</v>
      </c>
      <c r="B140" s="90">
        <v>16533.947688632401</v>
      </c>
      <c r="C140" s="91">
        <v>16533.947688632401</v>
      </c>
      <c r="D140" s="91"/>
      <c r="E140" s="91"/>
      <c r="F140" s="91"/>
      <c r="G140" s="143"/>
      <c r="H140" s="143"/>
      <c r="I140" s="149">
        <v>16533.947688632401</v>
      </c>
      <c r="J140" s="150">
        <v>698202</v>
      </c>
      <c r="K140" s="146">
        <v>2.3680750969823063E-2</v>
      </c>
      <c r="L140" s="147"/>
      <c r="M140" s="148"/>
      <c r="O140" s="88"/>
      <c r="P140" s="88"/>
      <c r="Q140" s="88"/>
    </row>
    <row r="141" spans="1:17" x14ac:dyDescent="0.25">
      <c r="A141" s="89" t="s">
        <v>929</v>
      </c>
      <c r="B141" s="90">
        <v>3866.23352943584</v>
      </c>
      <c r="C141" s="91">
        <v>3866.23352943584</v>
      </c>
      <c r="D141" s="91"/>
      <c r="E141" s="91"/>
      <c r="F141" s="91"/>
      <c r="G141" s="143"/>
      <c r="H141" s="143"/>
      <c r="I141" s="149">
        <v>3866.23352943584</v>
      </c>
      <c r="J141" s="150">
        <v>153833</v>
      </c>
      <c r="K141" s="146">
        <v>2.5132666784343023E-2</v>
      </c>
      <c r="L141" s="147"/>
      <c r="M141" s="148"/>
      <c r="O141" s="88"/>
      <c r="P141" s="88"/>
      <c r="Q141" s="88"/>
    </row>
    <row r="142" spans="1:17" x14ac:dyDescent="0.25">
      <c r="A142" s="89" t="s">
        <v>930</v>
      </c>
      <c r="B142" s="90">
        <v>311724</v>
      </c>
      <c r="C142" s="91">
        <v>300060</v>
      </c>
      <c r="D142" s="91"/>
      <c r="E142" s="91">
        <v>11664</v>
      </c>
      <c r="F142" s="91"/>
      <c r="G142" s="143"/>
      <c r="H142" s="143"/>
      <c r="I142" s="149">
        <v>311724</v>
      </c>
      <c r="J142" s="150">
        <v>4604370</v>
      </c>
      <c r="K142" s="146">
        <v>6.7701770274760723E-2</v>
      </c>
      <c r="L142" s="147"/>
      <c r="M142" s="148"/>
      <c r="O142" s="88"/>
      <c r="P142" s="88"/>
      <c r="Q142" s="88"/>
    </row>
    <row r="143" spans="1:17" x14ac:dyDescent="0.25">
      <c r="A143" s="89" t="s">
        <v>462</v>
      </c>
      <c r="B143" s="90">
        <v>4803.7951603240299</v>
      </c>
      <c r="C143" s="91">
        <v>4803.7951603240299</v>
      </c>
      <c r="D143" s="91"/>
      <c r="E143" s="91"/>
      <c r="F143" s="91"/>
      <c r="G143" s="143"/>
      <c r="H143" s="143"/>
      <c r="I143" s="149">
        <v>4803.7951603240299</v>
      </c>
      <c r="J143" s="150">
        <v>418430</v>
      </c>
      <c r="K143" s="146">
        <v>1.1480522812236289E-2</v>
      </c>
      <c r="L143" s="147"/>
      <c r="M143" s="148"/>
      <c r="O143" s="88"/>
      <c r="P143" s="88"/>
      <c r="Q143" s="88"/>
    </row>
    <row r="144" spans="1:17" x14ac:dyDescent="0.25">
      <c r="A144" s="89" t="s">
        <v>744</v>
      </c>
      <c r="B144" s="90">
        <v>38560</v>
      </c>
      <c r="C144" s="91">
        <v>3866</v>
      </c>
      <c r="D144" s="91"/>
      <c r="E144" s="91">
        <v>34694</v>
      </c>
      <c r="F144" s="91"/>
      <c r="G144" s="143"/>
      <c r="H144" s="143"/>
      <c r="I144" s="149">
        <v>38560</v>
      </c>
      <c r="J144" s="152">
        <v>82192</v>
      </c>
      <c r="K144" s="146">
        <v>0.46914541561222506</v>
      </c>
      <c r="L144" s="147"/>
      <c r="M144" s="148"/>
      <c r="O144" s="88"/>
      <c r="P144" s="88"/>
      <c r="Q144" s="88"/>
    </row>
    <row r="145" spans="1:17" x14ac:dyDescent="0.25">
      <c r="A145" s="89" t="s">
        <v>931</v>
      </c>
      <c r="B145" s="90">
        <v>4189.8530790486502</v>
      </c>
      <c r="C145" s="91">
        <v>4189.8530790486502</v>
      </c>
      <c r="D145" s="91"/>
      <c r="E145" s="91"/>
      <c r="F145" s="91"/>
      <c r="G145" s="143"/>
      <c r="H145" s="143"/>
      <c r="I145" s="149">
        <v>4189.8530790486502</v>
      </c>
      <c r="J145" s="152">
        <v>313301</v>
      </c>
      <c r="K145" s="146">
        <v>1.3373251534622137E-2</v>
      </c>
      <c r="L145" s="147"/>
      <c r="M145" s="148"/>
      <c r="O145" s="88"/>
      <c r="P145" s="88"/>
      <c r="Q145" s="88"/>
    </row>
    <row r="146" spans="1:17" x14ac:dyDescent="0.25">
      <c r="A146" s="89" t="s">
        <v>470</v>
      </c>
      <c r="B146" s="90">
        <v>4881.8898393030604</v>
      </c>
      <c r="C146" s="91">
        <v>4881.8898393030604</v>
      </c>
      <c r="D146" s="91"/>
      <c r="E146" s="91"/>
      <c r="F146" s="91"/>
      <c r="G146" s="143"/>
      <c r="H146" s="143"/>
      <c r="I146" s="149">
        <v>4881.8898393030604</v>
      </c>
      <c r="J146" s="150">
        <v>116466</v>
      </c>
      <c r="K146" s="146">
        <v>4.191686706251662E-2</v>
      </c>
      <c r="L146" s="147"/>
      <c r="M146" s="148"/>
      <c r="O146" s="88"/>
      <c r="P146" s="88"/>
      <c r="Q146" s="88"/>
    </row>
    <row r="147" spans="1:17" x14ac:dyDescent="0.25">
      <c r="A147" s="89" t="s">
        <v>471</v>
      </c>
      <c r="B147" s="90">
        <v>9860.8286168261202</v>
      </c>
      <c r="C147" s="91">
        <v>9860.8286168261202</v>
      </c>
      <c r="D147" s="91"/>
      <c r="E147" s="91"/>
      <c r="F147" s="91"/>
      <c r="G147" s="143"/>
      <c r="H147" s="143"/>
      <c r="I147" s="149">
        <v>9860.8286168261202</v>
      </c>
      <c r="J147" s="152">
        <v>772189</v>
      </c>
      <c r="K147" s="146">
        <v>1.2769967736947975E-2</v>
      </c>
      <c r="L147" s="147"/>
      <c r="M147" s="158"/>
      <c r="O147" s="88"/>
      <c r="P147" s="88"/>
      <c r="Q147" s="88"/>
    </row>
    <row r="148" spans="1:17" x14ac:dyDescent="0.25">
      <c r="A148" s="89" t="s">
        <v>472</v>
      </c>
      <c r="B148" s="90">
        <v>9323</v>
      </c>
      <c r="C148" s="91"/>
      <c r="D148" s="91">
        <v>9323</v>
      </c>
      <c r="E148" s="91"/>
      <c r="F148" s="91"/>
      <c r="G148" s="143"/>
      <c r="H148" s="143"/>
      <c r="I148" s="149">
        <v>9323</v>
      </c>
      <c r="J148" s="150">
        <v>1361871</v>
      </c>
      <c r="K148" s="146">
        <v>6.8457291476211766E-3</v>
      </c>
      <c r="L148" s="147"/>
      <c r="M148" s="148"/>
      <c r="O148" s="88"/>
      <c r="P148" s="88"/>
      <c r="Q148" s="88"/>
    </row>
    <row r="149" spans="1:17" x14ac:dyDescent="0.25">
      <c r="A149" s="89" t="s">
        <v>474</v>
      </c>
      <c r="B149" s="90">
        <v>4088.0353794532698</v>
      </c>
      <c r="C149" s="91">
        <v>4088.0353794532698</v>
      </c>
      <c r="D149" s="91"/>
      <c r="E149" s="91"/>
      <c r="F149" s="91"/>
      <c r="G149" s="143"/>
      <c r="H149" s="143"/>
      <c r="I149" s="149">
        <v>4088.0353794532698</v>
      </c>
      <c r="J149" s="152">
        <v>442706</v>
      </c>
      <c r="K149" s="146">
        <v>9.2341991738383259E-3</v>
      </c>
      <c r="L149" s="147"/>
      <c r="M149" s="148"/>
      <c r="O149" s="88"/>
      <c r="P149" s="88"/>
      <c r="Q149" s="88"/>
    </row>
    <row r="150" spans="1:17" x14ac:dyDescent="0.25">
      <c r="A150" s="89" t="s">
        <v>932</v>
      </c>
      <c r="B150" s="90">
        <v>12927</v>
      </c>
      <c r="C150" s="91">
        <v>11575</v>
      </c>
      <c r="D150" s="91">
        <v>1352</v>
      </c>
      <c r="E150" s="91"/>
      <c r="F150" s="91"/>
      <c r="G150" s="143"/>
      <c r="H150" s="143"/>
      <c r="I150" s="149">
        <v>12927</v>
      </c>
      <c r="J150" s="145" t="s">
        <v>695</v>
      </c>
      <c r="K150" s="146" t="s">
        <v>696</v>
      </c>
      <c r="L150" s="147"/>
      <c r="M150" s="148"/>
      <c r="O150" s="88"/>
      <c r="P150" s="88"/>
      <c r="Q150" s="88"/>
    </row>
    <row r="151" spans="1:17" x14ac:dyDescent="0.25">
      <c r="A151" s="89" t="s">
        <v>476</v>
      </c>
      <c r="B151" s="90">
        <v>647730</v>
      </c>
      <c r="C151" s="91"/>
      <c r="D151" s="91">
        <v>526232</v>
      </c>
      <c r="E151" s="91">
        <v>121498</v>
      </c>
      <c r="F151" s="91"/>
      <c r="G151" s="143"/>
      <c r="H151" s="143">
        <v>108651.99</v>
      </c>
      <c r="I151" s="149">
        <v>756381.99</v>
      </c>
      <c r="J151" s="143">
        <v>76032958</v>
      </c>
      <c r="K151" s="146">
        <v>9.9480805415988159E-3</v>
      </c>
      <c r="L151" s="147"/>
      <c r="M151" s="148"/>
      <c r="O151" s="88"/>
      <c r="P151" s="88"/>
      <c r="Q151" s="88"/>
    </row>
    <row r="152" spans="1:17" x14ac:dyDescent="0.25">
      <c r="A152" s="89" t="s">
        <v>477</v>
      </c>
      <c r="B152" s="90">
        <v>4165.8666279671197</v>
      </c>
      <c r="C152" s="91">
        <v>4165.8666279671197</v>
      </c>
      <c r="D152" s="91"/>
      <c r="E152" s="91"/>
      <c r="F152" s="91"/>
      <c r="G152" s="143"/>
      <c r="H152" s="143"/>
      <c r="I152" s="149">
        <v>4165.8666279671197</v>
      </c>
      <c r="J152" s="152">
        <v>226550</v>
      </c>
      <c r="K152" s="146">
        <v>1.838828791863659E-2</v>
      </c>
      <c r="L152" s="147"/>
      <c r="M152" s="148"/>
      <c r="O152" s="88"/>
      <c r="P152" s="88"/>
      <c r="Q152" s="88"/>
    </row>
    <row r="153" spans="1:17" x14ac:dyDescent="0.25">
      <c r="A153" s="89" t="s">
        <v>746</v>
      </c>
      <c r="B153" s="90">
        <v>4661</v>
      </c>
      <c r="C153" s="91">
        <v>4661</v>
      </c>
      <c r="D153" s="91"/>
      <c r="E153" s="91"/>
      <c r="F153" s="91"/>
      <c r="G153" s="143"/>
      <c r="H153" s="143"/>
      <c r="I153" s="149">
        <v>4661</v>
      </c>
      <c r="J153" s="145" t="s">
        <v>695</v>
      </c>
      <c r="K153" s="146" t="s">
        <v>696</v>
      </c>
      <c r="L153" s="147"/>
      <c r="M153" s="148"/>
      <c r="O153" s="88"/>
      <c r="P153" s="88"/>
      <c r="Q153" s="88"/>
    </row>
    <row r="154" spans="1:17" x14ac:dyDescent="0.25">
      <c r="A154" s="89" t="s">
        <v>747</v>
      </c>
      <c r="B154" s="90">
        <v>2189.6279482877699</v>
      </c>
      <c r="C154" s="91">
        <v>2189.6279482877699</v>
      </c>
      <c r="D154" s="91"/>
      <c r="E154" s="91"/>
      <c r="F154" s="91"/>
      <c r="G154" s="143"/>
      <c r="H154" s="143"/>
      <c r="I154" s="149">
        <v>2189.6279482877699</v>
      </c>
      <c r="J154" s="143">
        <v>125326</v>
      </c>
      <c r="K154" s="146">
        <v>1.747145802377615E-2</v>
      </c>
      <c r="L154" s="147"/>
      <c r="M154" s="148"/>
      <c r="O154" s="88"/>
      <c r="P154" s="88"/>
      <c r="Q154" s="88"/>
    </row>
    <row r="155" spans="1:17" x14ac:dyDescent="0.25">
      <c r="A155" s="89" t="s">
        <v>24</v>
      </c>
      <c r="B155" s="90">
        <v>3329.9551826852098</v>
      </c>
      <c r="C155" s="91">
        <v>3329.9551826852098</v>
      </c>
      <c r="D155" s="91"/>
      <c r="E155" s="91"/>
      <c r="F155" s="91"/>
      <c r="G155" s="143"/>
      <c r="H155" s="143"/>
      <c r="I155" s="149">
        <v>3329.9551826852098</v>
      </c>
      <c r="J155" s="145" t="s">
        <v>695</v>
      </c>
      <c r="K155" s="146" t="s">
        <v>696</v>
      </c>
      <c r="L155" s="147"/>
      <c r="M155" s="148"/>
      <c r="O155" s="88"/>
      <c r="P155" s="88"/>
      <c r="Q155" s="88"/>
    </row>
    <row r="156" spans="1:17" x14ac:dyDescent="0.25">
      <c r="A156" s="89" t="s">
        <v>33</v>
      </c>
      <c r="B156" s="90">
        <v>3866.23352943584</v>
      </c>
      <c r="C156" s="91">
        <v>3866.23352943584</v>
      </c>
      <c r="D156" s="91"/>
      <c r="E156" s="91"/>
      <c r="F156" s="91"/>
      <c r="G156" s="143"/>
      <c r="H156" s="143"/>
      <c r="I156" s="149">
        <v>3866.23352943584</v>
      </c>
      <c r="J156" s="145" t="s">
        <v>695</v>
      </c>
      <c r="K156" s="146" t="s">
        <v>696</v>
      </c>
      <c r="L156" s="147"/>
      <c r="M156" s="148"/>
      <c r="O156" s="88"/>
      <c r="P156" s="88"/>
      <c r="Q156" s="88"/>
    </row>
    <row r="157" spans="1:17" x14ac:dyDescent="0.25">
      <c r="A157" s="89" t="s">
        <v>35</v>
      </c>
      <c r="B157" s="90">
        <v>50014</v>
      </c>
      <c r="C157" s="91">
        <v>50014</v>
      </c>
      <c r="D157" s="91"/>
      <c r="E157" s="91"/>
      <c r="F157" s="91"/>
      <c r="G157" s="143"/>
      <c r="H157" s="143"/>
      <c r="I157" s="149">
        <v>50014</v>
      </c>
      <c r="J157" s="145" t="s">
        <v>695</v>
      </c>
      <c r="K157" s="146" t="s">
        <v>696</v>
      </c>
      <c r="L157" s="147"/>
      <c r="M157" s="148"/>
      <c r="O157" s="88"/>
      <c r="P157" s="88"/>
      <c r="Q157" s="88"/>
    </row>
    <row r="158" spans="1:17" x14ac:dyDescent="0.25">
      <c r="A158" s="89" t="s">
        <v>933</v>
      </c>
      <c r="B158" s="90">
        <v>24992</v>
      </c>
      <c r="C158" s="91"/>
      <c r="D158" s="91"/>
      <c r="E158" s="91">
        <v>24992</v>
      </c>
      <c r="F158" s="91"/>
      <c r="G158" s="143"/>
      <c r="H158" s="143"/>
      <c r="I158" s="149">
        <v>24992</v>
      </c>
      <c r="J158" s="151" t="s">
        <v>696</v>
      </c>
      <c r="K158" s="146" t="s">
        <v>696</v>
      </c>
      <c r="L158" s="147"/>
      <c r="M158" s="148"/>
      <c r="O158" s="88"/>
      <c r="P158" s="88"/>
      <c r="Q158" s="88"/>
    </row>
    <row r="159" spans="1:17" x14ac:dyDescent="0.25">
      <c r="A159" s="89" t="s">
        <v>45</v>
      </c>
      <c r="B159" s="90">
        <v>5276.3583835525096</v>
      </c>
      <c r="C159" s="91">
        <v>5276.3583835525096</v>
      </c>
      <c r="D159" s="91"/>
      <c r="E159" s="91"/>
      <c r="F159" s="91"/>
      <c r="G159" s="143"/>
      <c r="H159" s="143"/>
      <c r="I159" s="149">
        <v>5276.3583835525096</v>
      </c>
      <c r="J159" s="150">
        <v>190275</v>
      </c>
      <c r="K159" s="146">
        <v>2.7730171507305265E-2</v>
      </c>
      <c r="L159" s="147"/>
      <c r="M159" s="148"/>
      <c r="O159" s="88"/>
      <c r="P159" s="88"/>
      <c r="Q159" s="88"/>
    </row>
    <row r="160" spans="1:17" x14ac:dyDescent="0.25">
      <c r="A160" s="89" t="s">
        <v>51</v>
      </c>
      <c r="B160" s="90">
        <v>34577.620498851997</v>
      </c>
      <c r="C160" s="91">
        <v>4577.6204988520403</v>
      </c>
      <c r="D160" s="91"/>
      <c r="E160" s="91"/>
      <c r="F160" s="91">
        <v>30000</v>
      </c>
      <c r="G160" s="143"/>
      <c r="H160" s="143"/>
      <c r="I160" s="149">
        <v>34577.62049885204</v>
      </c>
      <c r="J160" s="143">
        <v>156233</v>
      </c>
      <c r="K160" s="146">
        <v>0.2213208509012311</v>
      </c>
      <c r="L160" s="147"/>
      <c r="M160" s="148"/>
      <c r="O160" s="88"/>
      <c r="P160" s="88"/>
      <c r="Q160" s="88"/>
    </row>
    <row r="161" spans="1:17" x14ac:dyDescent="0.25">
      <c r="A161" s="89" t="s">
        <v>934</v>
      </c>
      <c r="B161" s="90">
        <v>280808</v>
      </c>
      <c r="C161" s="91">
        <v>230808</v>
      </c>
      <c r="D161" s="91"/>
      <c r="E161" s="91"/>
      <c r="F161" s="91">
        <v>50000</v>
      </c>
      <c r="G161" s="143"/>
      <c r="H161" s="143"/>
      <c r="I161" s="149">
        <v>280808</v>
      </c>
      <c r="J161" s="145" t="s">
        <v>695</v>
      </c>
      <c r="K161" s="146" t="s">
        <v>696</v>
      </c>
      <c r="L161" s="147"/>
      <c r="M161" s="148"/>
      <c r="O161" s="88"/>
      <c r="P161" s="88"/>
      <c r="Q161" s="88"/>
    </row>
    <row r="162" spans="1:17" x14ac:dyDescent="0.25">
      <c r="A162" s="89" t="s">
        <v>935</v>
      </c>
      <c r="B162" s="90">
        <v>202475</v>
      </c>
      <c r="C162" s="91"/>
      <c r="D162" s="91">
        <v>202475</v>
      </c>
      <c r="E162" s="91"/>
      <c r="F162" s="91"/>
      <c r="G162" s="143"/>
      <c r="H162" s="143">
        <v>16347.44</v>
      </c>
      <c r="I162" s="149">
        <v>218822.44</v>
      </c>
      <c r="J162" s="150">
        <v>9947186</v>
      </c>
      <c r="K162" s="146">
        <v>2.1998426489662503E-2</v>
      </c>
      <c r="L162" s="147"/>
      <c r="M162" s="148"/>
      <c r="O162" s="88"/>
      <c r="P162" s="88"/>
      <c r="Q162" s="88"/>
    </row>
    <row r="163" spans="1:17" x14ac:dyDescent="0.25">
      <c r="A163" s="89" t="s">
        <v>59</v>
      </c>
      <c r="B163" s="90">
        <v>62891</v>
      </c>
      <c r="C163" s="91"/>
      <c r="D163" s="91">
        <v>62891</v>
      </c>
      <c r="E163" s="91"/>
      <c r="F163" s="91"/>
      <c r="G163" s="143"/>
      <c r="H163" s="143">
        <v>9060.94</v>
      </c>
      <c r="I163" s="149">
        <v>71951.94</v>
      </c>
      <c r="J163" s="150">
        <v>13332197</v>
      </c>
      <c r="K163" s="146">
        <v>5.3968554470054716E-3</v>
      </c>
      <c r="L163" s="147"/>
      <c r="M163" s="148"/>
      <c r="O163" s="88"/>
      <c r="P163" s="88"/>
      <c r="Q163" s="88"/>
    </row>
    <row r="164" spans="1:17" x14ac:dyDescent="0.25">
      <c r="A164" s="89" t="s">
        <v>528</v>
      </c>
      <c r="B164" s="90">
        <v>14065</v>
      </c>
      <c r="C164" s="91">
        <v>13389</v>
      </c>
      <c r="D164" s="91">
        <v>676</v>
      </c>
      <c r="E164" s="91"/>
      <c r="F164" s="91"/>
      <c r="G164" s="143"/>
      <c r="H164" s="143"/>
      <c r="I164" s="149">
        <v>14065</v>
      </c>
      <c r="J164" s="150">
        <v>468749</v>
      </c>
      <c r="K164" s="146">
        <v>3.0005397344847667E-2</v>
      </c>
      <c r="L164" s="147"/>
      <c r="M164" s="148"/>
      <c r="O164" s="88"/>
      <c r="P164" s="88"/>
      <c r="Q164" s="88"/>
    </row>
    <row r="165" spans="1:17" x14ac:dyDescent="0.25">
      <c r="A165" s="89" t="s">
        <v>67</v>
      </c>
      <c r="B165" s="90">
        <v>2296.9197177538699</v>
      </c>
      <c r="C165" s="91">
        <v>2296.9197177538699</v>
      </c>
      <c r="D165" s="91"/>
      <c r="E165" s="91"/>
      <c r="F165" s="91"/>
      <c r="G165" s="143"/>
      <c r="H165" s="143"/>
      <c r="I165" s="149">
        <v>2296.9197177538699</v>
      </c>
      <c r="J165" s="150">
        <v>171583</v>
      </c>
      <c r="K165" s="146">
        <v>1.3386639222731098E-2</v>
      </c>
      <c r="L165" s="147"/>
      <c r="M165" s="148"/>
      <c r="O165" s="88"/>
      <c r="P165" s="88"/>
      <c r="Q165" s="88"/>
    </row>
    <row r="166" spans="1:17" x14ac:dyDescent="0.25">
      <c r="A166" s="89" t="s">
        <v>760</v>
      </c>
      <c r="B166" s="90">
        <v>3866.23352943584</v>
      </c>
      <c r="C166" s="91">
        <v>3866.23352943584</v>
      </c>
      <c r="D166" s="91"/>
      <c r="E166" s="91"/>
      <c r="F166" s="91"/>
      <c r="G166" s="143"/>
      <c r="H166" s="143"/>
      <c r="I166" s="149">
        <v>3866.23352943584</v>
      </c>
      <c r="J166" s="152">
        <v>277598</v>
      </c>
      <c r="K166" s="146">
        <v>1.3927454554556733E-2</v>
      </c>
      <c r="L166" s="147"/>
      <c r="M166" s="148"/>
      <c r="O166" s="88"/>
      <c r="P166" s="88"/>
      <c r="Q166" s="88"/>
    </row>
    <row r="167" spans="1:17" x14ac:dyDescent="0.25">
      <c r="A167" s="89" t="s">
        <v>80</v>
      </c>
      <c r="B167" s="90">
        <v>5131.5099921227402</v>
      </c>
      <c r="C167" s="91">
        <v>5131.5099921227402</v>
      </c>
      <c r="D167" s="91"/>
      <c r="E167" s="91"/>
      <c r="F167" s="91"/>
      <c r="G167" s="143"/>
      <c r="H167" s="143"/>
      <c r="I167" s="149">
        <v>5131.5099921227402</v>
      </c>
      <c r="J167" s="150">
        <v>191345</v>
      </c>
      <c r="K167" s="146">
        <v>2.6818103384581463E-2</v>
      </c>
      <c r="L167" s="147"/>
      <c r="M167" s="148"/>
      <c r="O167" s="88"/>
      <c r="P167" s="88"/>
      <c r="Q167" s="88"/>
    </row>
    <row r="168" spans="1:17" x14ac:dyDescent="0.25">
      <c r="A168" s="89" t="s">
        <v>90</v>
      </c>
      <c r="B168" s="90">
        <v>38662.335294358403</v>
      </c>
      <c r="C168" s="91">
        <v>38662.335294358403</v>
      </c>
      <c r="D168" s="91"/>
      <c r="E168" s="91"/>
      <c r="F168" s="91"/>
      <c r="G168" s="143"/>
      <c r="H168" s="143"/>
      <c r="I168" s="149">
        <v>38662.335294358403</v>
      </c>
      <c r="J168" s="152">
        <v>1821625</v>
      </c>
      <c r="K168" s="146">
        <v>2.1224091289018542E-2</v>
      </c>
      <c r="L168" s="147"/>
      <c r="M168" s="148"/>
      <c r="O168" s="88"/>
      <c r="P168" s="88"/>
      <c r="Q168" s="88"/>
    </row>
    <row r="169" spans="1:17" x14ac:dyDescent="0.25">
      <c r="A169" s="89" t="s">
        <v>546</v>
      </c>
      <c r="B169" s="90">
        <v>5864</v>
      </c>
      <c r="C169" s="91">
        <v>4496</v>
      </c>
      <c r="D169" s="91">
        <v>1368</v>
      </c>
      <c r="E169" s="91"/>
      <c r="F169" s="91"/>
      <c r="G169" s="143"/>
      <c r="H169" s="143"/>
      <c r="I169" s="149">
        <v>5864</v>
      </c>
      <c r="J169" s="152">
        <v>184787</v>
      </c>
      <c r="K169" s="146">
        <v>3.1733834090060448E-2</v>
      </c>
      <c r="L169" s="147"/>
      <c r="M169" s="148"/>
      <c r="O169" s="88"/>
      <c r="P169" s="88"/>
      <c r="Q169" s="88"/>
    </row>
    <row r="170" spans="1:17" x14ac:dyDescent="0.25">
      <c r="A170" s="89" t="s">
        <v>762</v>
      </c>
      <c r="B170" s="90">
        <v>25240.7055969219</v>
      </c>
      <c r="C170" s="91">
        <v>25240.7055969219</v>
      </c>
      <c r="D170" s="91"/>
      <c r="E170" s="91"/>
      <c r="F170" s="91"/>
      <c r="G170" s="143"/>
      <c r="H170" s="143"/>
      <c r="I170" s="149">
        <v>25240.7055969219</v>
      </c>
      <c r="J170" s="150">
        <v>1088168</v>
      </c>
      <c r="K170" s="146">
        <v>2.3195596265394591E-2</v>
      </c>
      <c r="L170" s="147"/>
      <c r="M170" s="148"/>
      <c r="O170" s="88"/>
      <c r="P170" s="88"/>
      <c r="Q170" s="88"/>
    </row>
    <row r="171" spans="1:17" x14ac:dyDescent="0.25">
      <c r="A171" s="89" t="s">
        <v>94</v>
      </c>
      <c r="B171" s="90">
        <v>3661.0579295371599</v>
      </c>
      <c r="C171" s="91">
        <v>3661.0579295371599</v>
      </c>
      <c r="D171" s="91"/>
      <c r="E171" s="91"/>
      <c r="F171" s="91"/>
      <c r="G171" s="143"/>
      <c r="H171" s="143"/>
      <c r="I171" s="149">
        <v>3661.0579295371599</v>
      </c>
      <c r="J171" s="143">
        <v>268951</v>
      </c>
      <c r="K171" s="146">
        <v>1.3612360353882901E-2</v>
      </c>
      <c r="L171" s="147"/>
      <c r="M171" s="148"/>
      <c r="O171" s="88"/>
      <c r="P171" s="88"/>
      <c r="Q171" s="88"/>
    </row>
    <row r="172" spans="1:17" x14ac:dyDescent="0.25">
      <c r="A172" s="89" t="s">
        <v>95</v>
      </c>
      <c r="B172" s="90">
        <v>430853</v>
      </c>
      <c r="C172" s="91"/>
      <c r="D172" s="91">
        <v>430853</v>
      </c>
      <c r="E172" s="91"/>
      <c r="F172" s="91"/>
      <c r="G172" s="143"/>
      <c r="H172" s="143"/>
      <c r="I172" s="149">
        <v>430853</v>
      </c>
      <c r="J172" s="150">
        <v>31186274</v>
      </c>
      <c r="K172" s="146">
        <v>1.3815468946370445E-2</v>
      </c>
      <c r="L172" s="147"/>
      <c r="M172" s="148"/>
      <c r="O172" s="88"/>
      <c r="P172" s="88"/>
      <c r="Q172" s="88"/>
    </row>
    <row r="173" spans="1:17" x14ac:dyDescent="0.25">
      <c r="A173" s="89" t="s">
        <v>96</v>
      </c>
      <c r="B173" s="90">
        <v>4243.4989637816998</v>
      </c>
      <c r="C173" s="91">
        <v>4243.4989637816998</v>
      </c>
      <c r="D173" s="91"/>
      <c r="E173" s="91"/>
      <c r="F173" s="91"/>
      <c r="G173" s="143"/>
      <c r="H173" s="143"/>
      <c r="I173" s="149">
        <v>4243.4989637816998</v>
      </c>
      <c r="J173" s="143">
        <v>324415</v>
      </c>
      <c r="K173" s="146">
        <v>1.3080464725064191E-2</v>
      </c>
      <c r="L173" s="147"/>
      <c r="M173" s="148"/>
      <c r="O173" s="88"/>
      <c r="P173" s="88"/>
      <c r="Q173" s="88"/>
    </row>
    <row r="174" spans="1:17" x14ac:dyDescent="0.25">
      <c r="A174" s="89" t="s">
        <v>936</v>
      </c>
      <c r="B174" s="90">
        <v>17083.2017911773</v>
      </c>
      <c r="C174" s="91">
        <v>2490.7017911773401</v>
      </c>
      <c r="D174" s="91"/>
      <c r="E174" s="91">
        <v>14592.5</v>
      </c>
      <c r="F174" s="91"/>
      <c r="G174" s="143"/>
      <c r="H174" s="143"/>
      <c r="I174" s="149">
        <v>17083.20179117734</v>
      </c>
      <c r="J174" s="152">
        <v>247189</v>
      </c>
      <c r="K174" s="146">
        <v>6.910987864013908E-2</v>
      </c>
      <c r="L174" s="147"/>
      <c r="M174" s="148"/>
      <c r="O174" s="88"/>
      <c r="P174" s="88"/>
      <c r="Q174" s="88"/>
    </row>
    <row r="175" spans="1:17" x14ac:dyDescent="0.25">
      <c r="A175" s="89" t="s">
        <v>98</v>
      </c>
      <c r="B175" s="90">
        <v>5609.9048512114096</v>
      </c>
      <c r="C175" s="91">
        <v>5609.9048512114096</v>
      </c>
      <c r="D175" s="91"/>
      <c r="E175" s="91"/>
      <c r="F175" s="91"/>
      <c r="G175" s="143"/>
      <c r="H175" s="143"/>
      <c r="I175" s="149">
        <v>5609.9048512114096</v>
      </c>
      <c r="J175" s="150">
        <v>285186</v>
      </c>
      <c r="K175" s="146">
        <v>1.9671038729851428E-2</v>
      </c>
      <c r="L175" s="147"/>
      <c r="M175" s="148"/>
      <c r="O175" s="88"/>
      <c r="P175" s="88"/>
      <c r="Q175" s="88"/>
    </row>
    <row r="176" spans="1:17" x14ac:dyDescent="0.25">
      <c r="A176" s="89" t="s">
        <v>99</v>
      </c>
      <c r="B176" s="90">
        <v>6495.5313085956795</v>
      </c>
      <c r="C176" s="91">
        <v>6495.5313085956795</v>
      </c>
      <c r="D176" s="91"/>
      <c r="E176" s="91"/>
      <c r="F176" s="91"/>
      <c r="G176" s="143"/>
      <c r="H176" s="143"/>
      <c r="I176" s="149">
        <v>6495.5313085956795</v>
      </c>
      <c r="J176" s="143">
        <v>527488</v>
      </c>
      <c r="K176" s="146">
        <v>1.2314083559428233E-2</v>
      </c>
      <c r="L176" s="147"/>
      <c r="M176" s="148"/>
      <c r="O176" s="88"/>
      <c r="P176" s="88"/>
      <c r="Q176" s="88"/>
    </row>
    <row r="177" spans="1:17" x14ac:dyDescent="0.25">
      <c r="A177" s="89" t="s">
        <v>101</v>
      </c>
      <c r="B177" s="90">
        <v>3897.5377479522399</v>
      </c>
      <c r="C177" s="91">
        <v>3897.5377479522399</v>
      </c>
      <c r="D177" s="91"/>
      <c r="E177" s="91"/>
      <c r="F177" s="91"/>
      <c r="G177" s="143"/>
      <c r="H177" s="143"/>
      <c r="I177" s="149">
        <v>3897.5377479522399</v>
      </c>
      <c r="J177" s="143">
        <v>385409</v>
      </c>
      <c r="K177" s="146">
        <v>1.0112731534427686E-2</v>
      </c>
      <c r="L177" s="147"/>
      <c r="M177" s="148"/>
      <c r="O177" s="88"/>
      <c r="P177" s="88"/>
      <c r="Q177" s="88"/>
    </row>
    <row r="178" spans="1:17" x14ac:dyDescent="0.25">
      <c r="A178" s="89" t="s">
        <v>104</v>
      </c>
      <c r="B178" s="90">
        <v>185288</v>
      </c>
      <c r="C178" s="91"/>
      <c r="D178" s="91">
        <v>185288</v>
      </c>
      <c r="E178" s="91"/>
      <c r="F178" s="91"/>
      <c r="G178" s="143"/>
      <c r="H178" s="143">
        <v>6388</v>
      </c>
      <c r="I178" s="149">
        <v>191676</v>
      </c>
      <c r="J178" s="150">
        <v>18129671</v>
      </c>
      <c r="K178" s="146">
        <v>1.057250294282781E-2</v>
      </c>
      <c r="L178" s="147"/>
      <c r="M178" s="148"/>
      <c r="O178" s="88"/>
      <c r="P178" s="88"/>
      <c r="Q178" s="88"/>
    </row>
    <row r="179" spans="1:17" x14ac:dyDescent="0.25">
      <c r="A179" s="89" t="s">
        <v>105</v>
      </c>
      <c r="B179" s="90">
        <v>5765.2903878417101</v>
      </c>
      <c r="C179" s="91">
        <v>5765.2903878417101</v>
      </c>
      <c r="D179" s="91"/>
      <c r="E179" s="91"/>
      <c r="F179" s="91"/>
      <c r="G179" s="143"/>
      <c r="H179" s="143"/>
      <c r="I179" s="149">
        <v>5765.2903878417101</v>
      </c>
      <c r="J179" s="152">
        <v>403243</v>
      </c>
      <c r="K179" s="146">
        <v>1.4297310524526674E-2</v>
      </c>
      <c r="L179" s="147"/>
      <c r="M179" s="148"/>
      <c r="O179" s="88"/>
      <c r="P179" s="88"/>
      <c r="Q179" s="88"/>
    </row>
    <row r="180" spans="1:17" x14ac:dyDescent="0.25">
      <c r="A180" s="89" t="s">
        <v>937</v>
      </c>
      <c r="B180" s="90">
        <v>3866.23352943584</v>
      </c>
      <c r="C180" s="91">
        <v>3866.23352943584</v>
      </c>
      <c r="D180" s="91"/>
      <c r="E180" s="91"/>
      <c r="F180" s="91"/>
      <c r="G180" s="143"/>
      <c r="H180" s="143"/>
      <c r="I180" s="149">
        <v>3866.23352943584</v>
      </c>
      <c r="J180" s="150">
        <v>133113</v>
      </c>
      <c r="K180" s="146">
        <v>2.9044747916701148E-2</v>
      </c>
      <c r="L180" s="147"/>
      <c r="M180" s="148"/>
      <c r="O180" s="88"/>
      <c r="P180" s="88"/>
      <c r="Q180" s="88"/>
    </row>
    <row r="181" spans="1:17" x14ac:dyDescent="0.25">
      <c r="A181" s="89" t="s">
        <v>938</v>
      </c>
      <c r="B181" s="90">
        <v>1170950</v>
      </c>
      <c r="C181" s="91"/>
      <c r="D181" s="91">
        <v>1170950</v>
      </c>
      <c r="E181" s="91"/>
      <c r="F181" s="91"/>
      <c r="G181" s="143"/>
      <c r="H181" s="143">
        <v>288211</v>
      </c>
      <c r="I181" s="149">
        <v>1459161</v>
      </c>
      <c r="J181" s="150">
        <v>79866398</v>
      </c>
      <c r="K181" s="146">
        <v>1.8270023896658015E-2</v>
      </c>
      <c r="L181" s="147"/>
      <c r="M181" s="148"/>
      <c r="O181" s="88"/>
      <c r="P181" s="88"/>
      <c r="Q181" s="88"/>
    </row>
    <row r="182" spans="1:17" x14ac:dyDescent="0.25">
      <c r="A182" s="89" t="s">
        <v>113</v>
      </c>
      <c r="B182" s="90">
        <v>6675.0521885709804</v>
      </c>
      <c r="C182" s="91">
        <v>6675.0521885709804</v>
      </c>
      <c r="D182" s="91"/>
      <c r="E182" s="91"/>
      <c r="F182" s="91"/>
      <c r="G182" s="143"/>
      <c r="H182" s="143"/>
      <c r="I182" s="149">
        <v>6675.0521885709804</v>
      </c>
      <c r="J182" s="143">
        <v>269062</v>
      </c>
      <c r="K182" s="146">
        <v>2.4808602435761946E-2</v>
      </c>
      <c r="L182" s="147"/>
      <c r="M182" s="148"/>
      <c r="O182" s="88"/>
      <c r="P182" s="88"/>
      <c r="Q182" s="88"/>
    </row>
    <row r="183" spans="1:17" x14ac:dyDescent="0.25">
      <c r="A183" s="89" t="s">
        <v>114</v>
      </c>
      <c r="B183" s="90">
        <v>4061.7598440738202</v>
      </c>
      <c r="C183" s="91">
        <v>4061.7598440738202</v>
      </c>
      <c r="D183" s="91"/>
      <c r="E183" s="91"/>
      <c r="F183" s="91"/>
      <c r="G183" s="143"/>
      <c r="H183" s="143"/>
      <c r="I183" s="149">
        <v>4061.7598440738202</v>
      </c>
      <c r="J183" s="150">
        <v>262325</v>
      </c>
      <c r="K183" s="146">
        <v>1.5483693296764777E-2</v>
      </c>
      <c r="L183" s="147"/>
      <c r="M183" s="148"/>
      <c r="O183" s="88"/>
      <c r="P183" s="88"/>
      <c r="Q183" s="88"/>
    </row>
    <row r="184" spans="1:17" x14ac:dyDescent="0.25">
      <c r="A184" s="89" t="s">
        <v>170</v>
      </c>
      <c r="B184" s="90">
        <v>3866.23352943584</v>
      </c>
      <c r="C184" s="91">
        <v>3866.23352943584</v>
      </c>
      <c r="D184" s="91"/>
      <c r="E184" s="91"/>
      <c r="F184" s="91"/>
      <c r="G184" s="143"/>
      <c r="H184" s="143"/>
      <c r="I184" s="149">
        <v>3866.23352943584</v>
      </c>
      <c r="J184" s="145" t="s">
        <v>695</v>
      </c>
      <c r="K184" s="146" t="s">
        <v>696</v>
      </c>
      <c r="L184" s="147"/>
      <c r="M184" s="148"/>
      <c r="O184" s="88"/>
      <c r="P184" s="88"/>
      <c r="Q184" s="88"/>
    </row>
    <row r="185" spans="1:17" x14ac:dyDescent="0.25">
      <c r="A185" s="89" t="s">
        <v>939</v>
      </c>
      <c r="B185" s="90">
        <v>2128974</v>
      </c>
      <c r="C185" s="91"/>
      <c r="D185" s="91">
        <v>1076588</v>
      </c>
      <c r="E185" s="91">
        <v>1052386</v>
      </c>
      <c r="F185" s="91"/>
      <c r="G185" s="143">
        <v>3511800</v>
      </c>
      <c r="H185" s="143">
        <v>137508.91</v>
      </c>
      <c r="I185" s="149">
        <v>5778282.9100000001</v>
      </c>
      <c r="J185" s="150">
        <v>97384076</v>
      </c>
      <c r="K185" s="146">
        <v>5.9334987272457153E-2</v>
      </c>
      <c r="L185" s="147"/>
      <c r="M185" s="148"/>
      <c r="O185" s="88"/>
      <c r="P185" s="88"/>
      <c r="Q185" s="88"/>
    </row>
    <row r="186" spans="1:17" x14ac:dyDescent="0.25">
      <c r="A186" s="89" t="s">
        <v>940</v>
      </c>
      <c r="B186" s="90">
        <v>305744.46797538101</v>
      </c>
      <c r="C186" s="91">
        <v>70925.467975381005</v>
      </c>
      <c r="D186" s="91">
        <v>234819</v>
      </c>
      <c r="E186" s="91"/>
      <c r="F186" s="91"/>
      <c r="G186" s="143"/>
      <c r="H186" s="143"/>
      <c r="I186" s="149">
        <v>305744.46797538101</v>
      </c>
      <c r="J186" s="150">
        <v>1438595</v>
      </c>
      <c r="K186" s="146">
        <v>0.21252991145901454</v>
      </c>
      <c r="L186" s="147"/>
      <c r="M186" s="148"/>
      <c r="O186" s="88"/>
      <c r="P186" s="88"/>
      <c r="Q186" s="88"/>
    </row>
    <row r="187" spans="1:17" x14ac:dyDescent="0.25">
      <c r="A187" s="89" t="s">
        <v>941</v>
      </c>
      <c r="B187" s="90">
        <v>312862.68226716702</v>
      </c>
      <c r="C187" s="91">
        <v>62947.682267167402</v>
      </c>
      <c r="D187" s="91">
        <v>249915</v>
      </c>
      <c r="E187" s="91"/>
      <c r="F187" s="91"/>
      <c r="G187" s="143"/>
      <c r="H187" s="143"/>
      <c r="I187" s="149">
        <v>312862.68226716737</v>
      </c>
      <c r="J187" s="145" t="s">
        <v>695</v>
      </c>
      <c r="K187" s="146" t="s">
        <v>696</v>
      </c>
      <c r="L187" s="147"/>
      <c r="M187" s="148"/>
      <c r="O187" s="88"/>
      <c r="P187" s="88"/>
      <c r="Q187" s="88"/>
    </row>
    <row r="188" spans="1:17" x14ac:dyDescent="0.25">
      <c r="A188" s="89" t="s">
        <v>225</v>
      </c>
      <c r="B188" s="90">
        <v>4853.3103473798501</v>
      </c>
      <c r="C188" s="91">
        <v>4853.3103473798501</v>
      </c>
      <c r="D188" s="91"/>
      <c r="E188" s="91"/>
      <c r="F188" s="91"/>
      <c r="G188" s="143"/>
      <c r="H188" s="143"/>
      <c r="I188" s="149">
        <v>4853.3103473798501</v>
      </c>
      <c r="J188" s="159">
        <v>313272</v>
      </c>
      <c r="K188" s="146">
        <v>1.5492320882108359E-2</v>
      </c>
      <c r="L188" s="147"/>
      <c r="M188" s="148"/>
      <c r="O188" s="88"/>
      <c r="P188" s="88"/>
      <c r="Q188" s="88"/>
    </row>
    <row r="189" spans="1:17" x14ac:dyDescent="0.25">
      <c r="A189" s="89" t="s">
        <v>942</v>
      </c>
      <c r="B189" s="90">
        <v>3866.23352943584</v>
      </c>
      <c r="C189" s="91">
        <v>3866.23352943584</v>
      </c>
      <c r="D189" s="91"/>
      <c r="E189" s="91"/>
      <c r="F189" s="91"/>
      <c r="G189" s="143"/>
      <c r="H189" s="143"/>
      <c r="I189" s="149">
        <v>3866.23352943584</v>
      </c>
      <c r="J189" s="145" t="s">
        <v>695</v>
      </c>
      <c r="K189" s="146" t="s">
        <v>696</v>
      </c>
      <c r="L189" s="147"/>
      <c r="M189" s="148"/>
      <c r="O189" s="88"/>
      <c r="P189" s="88"/>
      <c r="Q189" s="88"/>
    </row>
    <row r="190" spans="1:17" x14ac:dyDescent="0.25">
      <c r="A190" s="89" t="s">
        <v>226</v>
      </c>
      <c r="B190" s="90">
        <v>19374</v>
      </c>
      <c r="C190" s="91">
        <v>19374</v>
      </c>
      <c r="D190" s="91"/>
      <c r="E190" s="91"/>
      <c r="F190" s="91"/>
      <c r="G190" s="143"/>
      <c r="H190" s="143"/>
      <c r="I190" s="149">
        <v>19374</v>
      </c>
      <c r="J190" s="143">
        <v>712347</v>
      </c>
      <c r="K190" s="146">
        <v>2.7197419235288421E-2</v>
      </c>
      <c r="L190" s="147"/>
      <c r="M190" s="148"/>
      <c r="O190" s="88"/>
      <c r="P190" s="88"/>
      <c r="Q190" s="88"/>
    </row>
    <row r="191" spans="1:17" x14ac:dyDescent="0.25">
      <c r="A191" s="89" t="s">
        <v>767</v>
      </c>
      <c r="B191" s="90">
        <v>3866.23352943584</v>
      </c>
      <c r="C191" s="91">
        <v>3866.23352943584</v>
      </c>
      <c r="D191" s="91"/>
      <c r="E191" s="91"/>
      <c r="F191" s="91"/>
      <c r="G191" s="143"/>
      <c r="H191" s="143"/>
      <c r="I191" s="149">
        <v>3866.23352943584</v>
      </c>
      <c r="J191" s="150">
        <v>117887</v>
      </c>
      <c r="K191" s="146">
        <v>3.2796097359639655E-2</v>
      </c>
      <c r="L191" s="147"/>
      <c r="M191" s="148"/>
      <c r="O191" s="88"/>
      <c r="P191" s="88"/>
      <c r="Q191" s="88"/>
    </row>
    <row r="192" spans="1:17" x14ac:dyDescent="0.25">
      <c r="A192" s="89" t="s">
        <v>228</v>
      </c>
      <c r="B192" s="90">
        <v>3866.23352943584</v>
      </c>
      <c r="C192" s="91">
        <v>3866.23352943584</v>
      </c>
      <c r="D192" s="91"/>
      <c r="E192" s="91"/>
      <c r="F192" s="91"/>
      <c r="G192" s="143"/>
      <c r="H192" s="143"/>
      <c r="I192" s="149">
        <v>3866.23352943584</v>
      </c>
      <c r="J192" s="145" t="s">
        <v>695</v>
      </c>
      <c r="K192" s="146" t="s">
        <v>696</v>
      </c>
      <c r="L192" s="147"/>
      <c r="M192" s="148"/>
      <c r="O192" s="88"/>
      <c r="P192" s="88"/>
      <c r="Q192" s="88"/>
    </row>
    <row r="193" spans="1:17" x14ac:dyDescent="0.25">
      <c r="A193" s="89" t="s">
        <v>943</v>
      </c>
      <c r="B193" s="90">
        <v>1177317.65354631</v>
      </c>
      <c r="C193" s="91">
        <v>146571.65354631399</v>
      </c>
      <c r="D193" s="91">
        <v>938635</v>
      </c>
      <c r="E193" s="91">
        <v>92111</v>
      </c>
      <c r="F193" s="91"/>
      <c r="G193" s="143"/>
      <c r="H193" s="143"/>
      <c r="I193" s="149">
        <v>1177317.653546314</v>
      </c>
      <c r="J193" s="150">
        <v>7855034</v>
      </c>
      <c r="K193" s="146">
        <v>0.14988065660139904</v>
      </c>
      <c r="L193" s="147"/>
      <c r="M193" s="148"/>
      <c r="O193" s="88"/>
      <c r="P193" s="88"/>
      <c r="Q193" s="88"/>
    </row>
    <row r="194" spans="1:17" x14ac:dyDescent="0.25">
      <c r="A194" s="89" t="s">
        <v>232</v>
      </c>
      <c r="B194" s="90">
        <v>5341</v>
      </c>
      <c r="C194" s="91">
        <v>3889</v>
      </c>
      <c r="D194" s="91">
        <v>1452</v>
      </c>
      <c r="E194" s="91"/>
      <c r="F194" s="91"/>
      <c r="G194" s="143"/>
      <c r="H194" s="143"/>
      <c r="I194" s="149">
        <v>5341</v>
      </c>
      <c r="J194" s="143">
        <v>289108</v>
      </c>
      <c r="K194" s="146">
        <v>1.8474065055273461E-2</v>
      </c>
      <c r="L194" s="147"/>
      <c r="M194" s="148"/>
      <c r="O194" s="88"/>
      <c r="P194" s="88"/>
      <c r="Q194" s="88"/>
    </row>
    <row r="195" spans="1:17" x14ac:dyDescent="0.25">
      <c r="A195" s="89" t="s">
        <v>233</v>
      </c>
      <c r="B195" s="90">
        <v>11236</v>
      </c>
      <c r="C195" s="91">
        <v>7568</v>
      </c>
      <c r="D195" s="91">
        <v>3668</v>
      </c>
      <c r="E195" s="91"/>
      <c r="F195" s="91"/>
      <c r="G195" s="143"/>
      <c r="H195" s="143"/>
      <c r="I195" s="149">
        <v>11236</v>
      </c>
      <c r="J195" s="143">
        <v>308012</v>
      </c>
      <c r="K195" s="146">
        <v>3.6479098216952589E-2</v>
      </c>
      <c r="L195" s="147"/>
      <c r="M195" s="148"/>
      <c r="O195" s="88"/>
      <c r="P195" s="88"/>
      <c r="Q195" s="88"/>
    </row>
    <row r="196" spans="1:17" x14ac:dyDescent="0.25">
      <c r="A196" s="89" t="s">
        <v>234</v>
      </c>
      <c r="B196" s="90">
        <v>10634</v>
      </c>
      <c r="C196" s="91">
        <v>7201</v>
      </c>
      <c r="D196" s="91">
        <v>3433</v>
      </c>
      <c r="E196" s="91"/>
      <c r="F196" s="91"/>
      <c r="G196" s="143"/>
      <c r="H196" s="143"/>
      <c r="I196" s="149">
        <v>10634</v>
      </c>
      <c r="J196" s="150">
        <v>268306</v>
      </c>
      <c r="K196" s="146">
        <v>3.9633850901582522E-2</v>
      </c>
      <c r="L196" s="147"/>
      <c r="M196" s="148"/>
      <c r="O196" s="88"/>
      <c r="P196" s="88"/>
      <c r="Q196" s="88"/>
    </row>
    <row r="197" spans="1:17" x14ac:dyDescent="0.25">
      <c r="A197" s="89" t="s">
        <v>944</v>
      </c>
      <c r="B197" s="90">
        <v>87072</v>
      </c>
      <c r="C197" s="91"/>
      <c r="D197" s="91">
        <v>87072</v>
      </c>
      <c r="E197" s="91"/>
      <c r="F197" s="91"/>
      <c r="G197" s="143"/>
      <c r="H197" s="143">
        <v>1771.93</v>
      </c>
      <c r="I197" s="149">
        <v>88843.93</v>
      </c>
      <c r="J197" s="150">
        <v>18410161</v>
      </c>
      <c r="K197" s="146">
        <v>4.8258095081297765E-3</v>
      </c>
      <c r="L197" s="147"/>
      <c r="M197" s="148"/>
      <c r="O197" s="88"/>
      <c r="P197" s="88"/>
      <c r="Q197" s="88"/>
    </row>
    <row r="198" spans="1:17" x14ac:dyDescent="0.25">
      <c r="A198" s="89" t="s">
        <v>945</v>
      </c>
      <c r="B198" s="90">
        <v>3866.23352943584</v>
      </c>
      <c r="C198" s="91">
        <v>3866.23352943584</v>
      </c>
      <c r="D198" s="91"/>
      <c r="E198" s="91"/>
      <c r="F198" s="91"/>
      <c r="G198" s="143"/>
      <c r="H198" s="143"/>
      <c r="I198" s="149">
        <v>3866.23352943584</v>
      </c>
      <c r="J198" s="150">
        <v>104552</v>
      </c>
      <c r="K198" s="146">
        <v>3.6979048984580307E-2</v>
      </c>
      <c r="L198" s="147"/>
      <c r="M198" s="148"/>
      <c r="O198" s="88"/>
      <c r="P198" s="88"/>
      <c r="Q198" s="88"/>
    </row>
    <row r="199" spans="1:17" x14ac:dyDescent="0.25">
      <c r="A199" s="89" t="s">
        <v>946</v>
      </c>
      <c r="B199" s="90">
        <v>20421.289598341998</v>
      </c>
      <c r="C199" s="91">
        <v>5828.7895983420503</v>
      </c>
      <c r="D199" s="91"/>
      <c r="E199" s="91">
        <v>14592</v>
      </c>
      <c r="F199" s="91"/>
      <c r="G199" s="143"/>
      <c r="H199" s="143"/>
      <c r="I199" s="149">
        <v>20420.789598342049</v>
      </c>
      <c r="J199" s="150">
        <v>430825</v>
      </c>
      <c r="K199" s="146">
        <v>4.7399267912358961E-2</v>
      </c>
      <c r="L199" s="147"/>
      <c r="M199" s="148"/>
      <c r="O199" s="88"/>
      <c r="P199" s="88"/>
      <c r="Q199" s="88"/>
    </row>
    <row r="200" spans="1:17" x14ac:dyDescent="0.25">
      <c r="A200" s="89" t="s">
        <v>237</v>
      </c>
      <c r="B200" s="90">
        <v>2687.76830652324</v>
      </c>
      <c r="C200" s="91">
        <v>2687.76830652324</v>
      </c>
      <c r="D200" s="91"/>
      <c r="E200" s="91"/>
      <c r="F200" s="91"/>
      <c r="G200" s="143"/>
      <c r="H200" s="143"/>
      <c r="I200" s="149">
        <v>2687.76830652324</v>
      </c>
      <c r="J200" s="152">
        <v>175792</v>
      </c>
      <c r="K200" s="146">
        <v>1.5289480218230863E-2</v>
      </c>
      <c r="L200" s="147"/>
      <c r="M200" s="148"/>
      <c r="O200" s="88"/>
      <c r="P200" s="88"/>
      <c r="Q200" s="88"/>
    </row>
    <row r="201" spans="1:17" x14ac:dyDescent="0.25">
      <c r="A201" s="89" t="s">
        <v>238</v>
      </c>
      <c r="B201" s="90">
        <v>13781</v>
      </c>
      <c r="C201" s="91">
        <v>4392</v>
      </c>
      <c r="D201" s="91">
        <v>9389</v>
      </c>
      <c r="E201" s="91"/>
      <c r="F201" s="91"/>
      <c r="G201" s="143"/>
      <c r="H201" s="143"/>
      <c r="I201" s="149">
        <v>13781</v>
      </c>
      <c r="J201" s="150">
        <v>168990</v>
      </c>
      <c r="K201" s="146">
        <v>8.1549204094916852E-2</v>
      </c>
      <c r="L201" s="147"/>
      <c r="M201" s="148"/>
      <c r="O201" s="88"/>
      <c r="P201" s="88"/>
      <c r="Q201" s="88"/>
    </row>
    <row r="202" spans="1:17" x14ac:dyDescent="0.25">
      <c r="A202" s="89" t="s">
        <v>240</v>
      </c>
      <c r="B202" s="90">
        <v>94836</v>
      </c>
      <c r="C202" s="91"/>
      <c r="D202" s="91">
        <v>94836</v>
      </c>
      <c r="E202" s="91"/>
      <c r="F202" s="91"/>
      <c r="G202" s="143"/>
      <c r="H202" s="143"/>
      <c r="I202" s="149">
        <v>94836</v>
      </c>
      <c r="J202" s="150">
        <v>8123635</v>
      </c>
      <c r="K202" s="146">
        <v>1.1674084323089355E-2</v>
      </c>
      <c r="L202" s="147"/>
      <c r="M202" s="148"/>
      <c r="O202" s="88"/>
      <c r="P202" s="88"/>
      <c r="Q202" s="88"/>
    </row>
    <row r="203" spans="1:17" x14ac:dyDescent="0.25">
      <c r="A203" s="89" t="s">
        <v>947</v>
      </c>
      <c r="B203" s="90">
        <v>374756</v>
      </c>
      <c r="C203" s="91"/>
      <c r="D203" s="91">
        <v>147442</v>
      </c>
      <c r="E203" s="91">
        <v>227314</v>
      </c>
      <c r="F203" s="91"/>
      <c r="G203" s="143">
        <v>957600</v>
      </c>
      <c r="H203" s="143"/>
      <c r="I203" s="149">
        <v>1332356</v>
      </c>
      <c r="J203" s="150">
        <v>8841587</v>
      </c>
      <c r="K203" s="146">
        <v>0.15069195156932799</v>
      </c>
      <c r="L203" s="147"/>
      <c r="M203" s="148"/>
      <c r="O203" s="88"/>
      <c r="P203" s="88"/>
      <c r="Q203" s="88"/>
    </row>
    <row r="204" spans="1:17" x14ac:dyDescent="0.25">
      <c r="A204" s="89" t="s">
        <v>604</v>
      </c>
      <c r="B204" s="90">
        <v>5178.8198126793104</v>
      </c>
      <c r="C204" s="91">
        <v>5178.8198126793104</v>
      </c>
      <c r="D204" s="91"/>
      <c r="E204" s="91"/>
      <c r="F204" s="91"/>
      <c r="G204" s="143"/>
      <c r="H204" s="143"/>
      <c r="I204" s="149">
        <v>5178.8198126793104</v>
      </c>
      <c r="J204" s="159">
        <v>162928</v>
      </c>
      <c r="K204" s="146">
        <v>3.1785941106987813E-2</v>
      </c>
      <c r="L204" s="147"/>
      <c r="M204" s="148"/>
      <c r="O204" s="88"/>
      <c r="P204" s="88"/>
      <c r="Q204" s="88"/>
    </row>
    <row r="205" spans="1:17" x14ac:dyDescent="0.25">
      <c r="A205" s="89" t="s">
        <v>948</v>
      </c>
      <c r="B205" s="90">
        <v>17568.204381723099</v>
      </c>
      <c r="C205" s="91">
        <v>2975.7043817230801</v>
      </c>
      <c r="D205" s="91"/>
      <c r="E205" s="91">
        <v>14592</v>
      </c>
      <c r="F205" s="91"/>
      <c r="G205" s="143"/>
      <c r="H205" s="143"/>
      <c r="I205" s="149">
        <v>17567.704381723081</v>
      </c>
      <c r="J205" s="150">
        <v>631020</v>
      </c>
      <c r="K205" s="146">
        <v>2.7840170488610632E-2</v>
      </c>
      <c r="L205" s="147"/>
      <c r="M205" s="148"/>
      <c r="O205" s="88"/>
      <c r="P205" s="88"/>
      <c r="Q205" s="88"/>
    </row>
    <row r="206" spans="1:17" x14ac:dyDescent="0.25">
      <c r="A206" s="89" t="s">
        <v>949</v>
      </c>
      <c r="B206" s="90">
        <v>22546.3235221553</v>
      </c>
      <c r="C206" s="91">
        <v>7953.8235221553296</v>
      </c>
      <c r="D206" s="91"/>
      <c r="E206" s="91">
        <v>14592</v>
      </c>
      <c r="F206" s="91"/>
      <c r="G206" s="143"/>
      <c r="H206" s="143"/>
      <c r="I206" s="149">
        <v>22545.82352215533</v>
      </c>
      <c r="J206" s="150">
        <v>1114501</v>
      </c>
      <c r="K206" s="146">
        <v>2.0229522918467843E-2</v>
      </c>
      <c r="L206" s="147"/>
      <c r="M206" s="148"/>
      <c r="O206" s="88"/>
      <c r="P206" s="88"/>
      <c r="Q206" s="88"/>
    </row>
    <row r="207" spans="1:17" x14ac:dyDescent="0.25">
      <c r="A207" s="89" t="s">
        <v>950</v>
      </c>
      <c r="B207" s="90">
        <v>5538.3795309168399</v>
      </c>
      <c r="C207" s="91">
        <v>5538.3795309168399</v>
      </c>
      <c r="D207" s="91"/>
      <c r="E207" s="91"/>
      <c r="F207" s="91"/>
      <c r="G207" s="143"/>
      <c r="H207" s="143"/>
      <c r="I207" s="149">
        <v>5538.3795309168399</v>
      </c>
      <c r="J207" s="150">
        <v>212909</v>
      </c>
      <c r="K207" s="146">
        <v>2.6012895325781625E-2</v>
      </c>
      <c r="L207" s="147"/>
      <c r="M207" s="148"/>
      <c r="O207" s="88"/>
      <c r="P207" s="88"/>
      <c r="Q207" s="88"/>
    </row>
    <row r="208" spans="1:17" x14ac:dyDescent="0.25">
      <c r="A208" s="89" t="s">
        <v>951</v>
      </c>
      <c r="B208" s="90">
        <v>23023</v>
      </c>
      <c r="C208" s="91">
        <v>8431.1624148820702</v>
      </c>
      <c r="D208" s="91"/>
      <c r="E208" s="91">
        <v>14592</v>
      </c>
      <c r="F208" s="91"/>
      <c r="G208" s="143"/>
      <c r="H208" s="143"/>
      <c r="I208" s="149">
        <v>23023.16241488207</v>
      </c>
      <c r="J208" s="150">
        <v>574847</v>
      </c>
      <c r="K208" s="146">
        <v>4.0050939493260065E-2</v>
      </c>
      <c r="L208" s="147"/>
      <c r="M208" s="148"/>
      <c r="O208" s="88"/>
      <c r="P208" s="88"/>
      <c r="Q208" s="88"/>
    </row>
    <row r="209" spans="1:17" x14ac:dyDescent="0.25">
      <c r="A209" s="89" t="s">
        <v>244</v>
      </c>
      <c r="B209" s="90">
        <v>2906.7311013520198</v>
      </c>
      <c r="C209" s="91">
        <v>2906.7311013520198</v>
      </c>
      <c r="D209" s="91"/>
      <c r="E209" s="91"/>
      <c r="F209" s="91"/>
      <c r="G209" s="143"/>
      <c r="H209" s="143"/>
      <c r="I209" s="149">
        <v>2906.7311013520198</v>
      </c>
      <c r="J209" s="145" t="s">
        <v>695</v>
      </c>
      <c r="K209" s="146" t="s">
        <v>696</v>
      </c>
      <c r="L209" s="147"/>
      <c r="M209" s="148"/>
      <c r="O209" s="88"/>
      <c r="P209" s="88"/>
      <c r="Q209" s="88"/>
    </row>
    <row r="210" spans="1:17" x14ac:dyDescent="0.25">
      <c r="A210" s="89" t="s">
        <v>770</v>
      </c>
      <c r="B210" s="90">
        <v>4252.1142243910299</v>
      </c>
      <c r="C210" s="91">
        <v>4252.1142243910299</v>
      </c>
      <c r="D210" s="91"/>
      <c r="E210" s="91"/>
      <c r="F210" s="91"/>
      <c r="G210" s="143"/>
      <c r="H210" s="143"/>
      <c r="I210" s="149">
        <v>4252.1142243910299</v>
      </c>
      <c r="J210" s="145" t="s">
        <v>695</v>
      </c>
      <c r="K210" s="146" t="s">
        <v>696</v>
      </c>
      <c r="L210" s="147"/>
      <c r="M210" s="148"/>
      <c r="O210" s="88"/>
      <c r="P210" s="88"/>
      <c r="Q210" s="88"/>
    </row>
    <row r="211" spans="1:17" x14ac:dyDescent="0.25">
      <c r="A211" s="89" t="s">
        <v>615</v>
      </c>
      <c r="B211" s="90">
        <v>10011.6117244741</v>
      </c>
      <c r="C211" s="91">
        <v>10011.6117244741</v>
      </c>
      <c r="D211" s="91"/>
      <c r="E211" s="91"/>
      <c r="F211" s="91"/>
      <c r="G211" s="143"/>
      <c r="H211" s="143"/>
      <c r="I211" s="149">
        <v>10011.6117244741</v>
      </c>
      <c r="J211" s="145" t="s">
        <v>695</v>
      </c>
      <c r="K211" s="146" t="s">
        <v>696</v>
      </c>
      <c r="L211" s="147"/>
      <c r="M211" s="148"/>
      <c r="O211" s="88"/>
      <c r="P211" s="88"/>
      <c r="Q211" s="88"/>
    </row>
    <row r="212" spans="1:17" x14ac:dyDescent="0.25">
      <c r="A212" s="89" t="s">
        <v>275</v>
      </c>
      <c r="B212" s="90">
        <v>205979</v>
      </c>
      <c r="C212" s="91"/>
      <c r="D212" s="91">
        <v>205979</v>
      </c>
      <c r="E212" s="91"/>
      <c r="F212" s="91"/>
      <c r="G212" s="143"/>
      <c r="H212" s="143"/>
      <c r="I212" s="149">
        <v>205979</v>
      </c>
      <c r="J212" s="150">
        <v>14055349</v>
      </c>
      <c r="K212" s="146">
        <v>1.4654847773612737E-2</v>
      </c>
      <c r="L212" s="147"/>
      <c r="M212" s="148"/>
      <c r="O212" s="88"/>
      <c r="P212" s="88"/>
      <c r="Q212" s="88"/>
    </row>
    <row r="213" spans="1:17" x14ac:dyDescent="0.25">
      <c r="A213" s="89" t="s">
        <v>283</v>
      </c>
      <c r="B213" s="90">
        <v>5002.9061870899804</v>
      </c>
      <c r="C213" s="91">
        <v>5002.9061870899804</v>
      </c>
      <c r="D213" s="91"/>
      <c r="E213" s="91"/>
      <c r="F213" s="91"/>
      <c r="G213" s="143"/>
      <c r="H213" s="143"/>
      <c r="I213" s="149">
        <v>5002.9061870899804</v>
      </c>
      <c r="J213" s="159">
        <v>240019</v>
      </c>
      <c r="K213" s="146">
        <v>2.0843792312650166E-2</v>
      </c>
      <c r="L213" s="147"/>
      <c r="M213" s="148"/>
      <c r="O213" s="88"/>
      <c r="P213" s="88"/>
      <c r="Q213" s="88"/>
    </row>
    <row r="214" spans="1:17" x14ac:dyDescent="0.25">
      <c r="A214" s="89" t="s">
        <v>286</v>
      </c>
      <c r="B214" s="90">
        <v>27017.2399036977</v>
      </c>
      <c r="C214" s="91">
        <v>27017.2399036977</v>
      </c>
      <c r="D214" s="91"/>
      <c r="E214" s="91"/>
      <c r="F214" s="91"/>
      <c r="G214" s="143"/>
      <c r="H214" s="143"/>
      <c r="I214" s="149">
        <v>27017.2399036977</v>
      </c>
      <c r="J214" s="150">
        <v>1116433</v>
      </c>
      <c r="K214" s="146">
        <v>2.4199607055414612E-2</v>
      </c>
      <c r="L214" s="147"/>
      <c r="M214" s="148"/>
      <c r="O214" s="88"/>
      <c r="P214" s="88"/>
      <c r="Q214" s="88"/>
    </row>
    <row r="215" spans="1:17" x14ac:dyDescent="0.25">
      <c r="A215" s="89" t="s">
        <v>952</v>
      </c>
      <c r="B215" s="90">
        <v>1700074</v>
      </c>
      <c r="C215" s="91"/>
      <c r="D215" s="91">
        <v>1017378</v>
      </c>
      <c r="E215" s="91">
        <v>682696</v>
      </c>
      <c r="F215" s="91"/>
      <c r="G215" s="143">
        <v>3029400</v>
      </c>
      <c r="H215" s="143">
        <v>359440.75</v>
      </c>
      <c r="I215" s="149">
        <v>5088914.75</v>
      </c>
      <c r="J215" s="150">
        <v>88603803</v>
      </c>
      <c r="K215" s="146">
        <v>5.7434495785694435E-2</v>
      </c>
      <c r="L215" s="147"/>
      <c r="M215" s="148"/>
      <c r="O215" s="88"/>
      <c r="P215" s="88"/>
      <c r="Q215" s="88"/>
    </row>
    <row r="216" spans="1:17" x14ac:dyDescent="0.25">
      <c r="A216" s="89" t="s">
        <v>293</v>
      </c>
      <c r="B216" s="90">
        <v>352106</v>
      </c>
      <c r="C216" s="91">
        <v>289063</v>
      </c>
      <c r="D216" s="91"/>
      <c r="E216" s="91">
        <v>63043</v>
      </c>
      <c r="F216" s="91"/>
      <c r="G216" s="143"/>
      <c r="H216" s="143"/>
      <c r="I216" s="149">
        <v>352106</v>
      </c>
      <c r="J216" s="150">
        <v>1901629</v>
      </c>
      <c r="K216" s="146">
        <v>0.185160196862795</v>
      </c>
      <c r="L216" s="147"/>
      <c r="M216" s="148"/>
      <c r="O216" s="88"/>
      <c r="P216" s="88"/>
      <c r="Q216" s="88"/>
    </row>
    <row r="217" spans="1:17" x14ac:dyDescent="0.25">
      <c r="A217" s="89" t="s">
        <v>773</v>
      </c>
      <c r="B217" s="90">
        <v>863762</v>
      </c>
      <c r="C217" s="91"/>
      <c r="D217" s="91">
        <v>863762</v>
      </c>
      <c r="E217" s="91"/>
      <c r="F217" s="91"/>
      <c r="G217" s="143"/>
      <c r="H217" s="143">
        <v>336627.13</v>
      </c>
      <c r="I217" s="149">
        <v>1200389.1299999999</v>
      </c>
      <c r="J217" s="150">
        <v>72625917</v>
      </c>
      <c r="K217" s="146">
        <v>1.6528385176878383E-2</v>
      </c>
      <c r="L217" s="147"/>
      <c r="M217" s="148"/>
      <c r="O217" s="88"/>
      <c r="P217" s="88"/>
      <c r="Q217" s="88"/>
    </row>
    <row r="218" spans="1:17" x14ac:dyDescent="0.25">
      <c r="A218" s="89" t="s">
        <v>953</v>
      </c>
      <c r="B218" s="90">
        <v>6783.3067273951901</v>
      </c>
      <c r="C218" s="91">
        <v>6783.3067273951901</v>
      </c>
      <c r="D218" s="91"/>
      <c r="E218" s="91"/>
      <c r="F218" s="91"/>
      <c r="G218" s="143"/>
      <c r="H218" s="143"/>
      <c r="I218" s="149">
        <v>6783.3067273951901</v>
      </c>
      <c r="J218" s="150">
        <v>296589</v>
      </c>
      <c r="K218" s="146">
        <v>2.2871066450189288E-2</v>
      </c>
      <c r="L218" s="147"/>
      <c r="M218" s="148"/>
      <c r="O218" s="88"/>
      <c r="P218" s="88"/>
      <c r="Q218" s="88"/>
    </row>
    <row r="219" spans="1:17" x14ac:dyDescent="0.25">
      <c r="A219" s="89" t="s">
        <v>954</v>
      </c>
      <c r="B219" s="90">
        <v>33019.567458146797</v>
      </c>
      <c r="C219" s="91">
        <v>33019.567458146797</v>
      </c>
      <c r="D219" s="91"/>
      <c r="E219" s="91"/>
      <c r="F219" s="91"/>
      <c r="G219" s="143"/>
      <c r="H219" s="143"/>
      <c r="I219" s="149">
        <v>33019.567458146797</v>
      </c>
      <c r="J219" s="150">
        <v>1261684</v>
      </c>
      <c r="K219" s="146">
        <v>2.6171028132358654E-2</v>
      </c>
      <c r="L219" s="147"/>
      <c r="M219" s="148"/>
      <c r="O219" s="88"/>
      <c r="P219" s="88"/>
      <c r="Q219" s="88"/>
    </row>
    <row r="220" spans="1:17" x14ac:dyDescent="0.25">
      <c r="A220" s="89" t="s">
        <v>332</v>
      </c>
      <c r="B220" s="90">
        <v>300060</v>
      </c>
      <c r="C220" s="91">
        <v>300060</v>
      </c>
      <c r="D220" s="91"/>
      <c r="E220" s="91"/>
      <c r="F220" s="91"/>
      <c r="G220" s="143"/>
      <c r="H220" s="143"/>
      <c r="I220" s="149">
        <v>300060</v>
      </c>
      <c r="J220" s="150">
        <v>8047863</v>
      </c>
      <c r="K220" s="146">
        <v>3.7284431904469548E-2</v>
      </c>
      <c r="L220" s="147"/>
      <c r="M220" s="148"/>
      <c r="O220" s="88"/>
      <c r="P220" s="88"/>
      <c r="Q220" s="88"/>
    </row>
    <row r="221" spans="1:17" x14ac:dyDescent="0.25">
      <c r="A221" s="89" t="s">
        <v>774</v>
      </c>
      <c r="B221" s="90">
        <v>31526</v>
      </c>
      <c r="C221" s="91"/>
      <c r="D221" s="91">
        <v>31526</v>
      </c>
      <c r="E221" s="91"/>
      <c r="F221" s="91"/>
      <c r="G221" s="143"/>
      <c r="H221" s="143"/>
      <c r="I221" s="149">
        <v>31526</v>
      </c>
      <c r="J221" s="145" t="s">
        <v>695</v>
      </c>
      <c r="K221" s="146" t="s">
        <v>696</v>
      </c>
      <c r="L221" s="147"/>
      <c r="M221" s="148"/>
      <c r="O221" s="88"/>
      <c r="P221" s="88"/>
      <c r="Q221" s="88"/>
    </row>
    <row r="222" spans="1:17" x14ac:dyDescent="0.25">
      <c r="A222" s="89" t="s">
        <v>334</v>
      </c>
      <c r="B222" s="90">
        <v>3469.4654840619801</v>
      </c>
      <c r="C222" s="91">
        <v>3469.4654840619801</v>
      </c>
      <c r="D222" s="91"/>
      <c r="E222" s="91"/>
      <c r="F222" s="91"/>
      <c r="G222" s="143"/>
      <c r="H222" s="143"/>
      <c r="I222" s="149">
        <v>3469.4654840619801</v>
      </c>
      <c r="J222" s="143">
        <v>295858</v>
      </c>
      <c r="K222" s="146">
        <v>1.1726792867057778E-2</v>
      </c>
      <c r="L222" s="147"/>
      <c r="M222" s="148"/>
      <c r="O222" s="88"/>
      <c r="P222" s="88"/>
      <c r="Q222" s="88"/>
    </row>
    <row r="223" spans="1:17" x14ac:dyDescent="0.25">
      <c r="A223" s="89" t="s">
        <v>955</v>
      </c>
      <c r="B223" s="90">
        <v>21095</v>
      </c>
      <c r="C223" s="91">
        <v>6503.1950064146804</v>
      </c>
      <c r="D223" s="91"/>
      <c r="E223" s="91">
        <v>14592</v>
      </c>
      <c r="F223" s="91"/>
      <c r="G223" s="143"/>
      <c r="H223" s="143"/>
      <c r="I223" s="149">
        <v>21095.19500641468</v>
      </c>
      <c r="J223" s="150">
        <v>518606</v>
      </c>
      <c r="K223" s="146">
        <v>4.0676727624467668E-2</v>
      </c>
      <c r="L223" s="147"/>
      <c r="M223" s="148"/>
      <c r="O223" s="88"/>
      <c r="P223" s="88"/>
      <c r="Q223" s="88"/>
    </row>
    <row r="224" spans="1:17" x14ac:dyDescent="0.25">
      <c r="A224" s="89" t="s">
        <v>776</v>
      </c>
      <c r="B224" s="90">
        <v>277706.84834046598</v>
      </c>
      <c r="C224" s="91">
        <v>49402.848340465498</v>
      </c>
      <c r="D224" s="91">
        <v>228304</v>
      </c>
      <c r="E224" s="91"/>
      <c r="F224" s="91"/>
      <c r="G224" s="143"/>
      <c r="H224" s="143"/>
      <c r="I224" s="149">
        <v>277706.84834046551</v>
      </c>
      <c r="J224" s="143">
        <v>2420411</v>
      </c>
      <c r="K224" s="146">
        <v>0.11473540995329533</v>
      </c>
      <c r="L224" s="147"/>
      <c r="M224" s="148"/>
      <c r="O224" s="88"/>
      <c r="P224" s="88"/>
      <c r="Q224" s="88"/>
    </row>
    <row r="225" spans="1:17" x14ac:dyDescent="0.25">
      <c r="A225" s="89" t="s">
        <v>956</v>
      </c>
      <c r="B225" s="90">
        <v>4532.5298529556903</v>
      </c>
      <c r="C225" s="91">
        <v>4532.5298529556903</v>
      </c>
      <c r="D225" s="91"/>
      <c r="E225" s="91"/>
      <c r="F225" s="91"/>
      <c r="G225" s="143"/>
      <c r="H225" s="143"/>
      <c r="I225" s="149">
        <v>4532.5298529556903</v>
      </c>
      <c r="J225" s="152">
        <v>354603</v>
      </c>
      <c r="K225" s="146">
        <v>1.2781983945301337E-2</v>
      </c>
      <c r="L225" s="147"/>
      <c r="M225" s="148"/>
      <c r="O225" s="88"/>
      <c r="P225" s="88"/>
      <c r="Q225" s="88"/>
    </row>
    <row r="226" spans="1:17" x14ac:dyDescent="0.25">
      <c r="A226" s="89" t="s">
        <v>957</v>
      </c>
      <c r="B226" s="90">
        <v>3910.6755156419599</v>
      </c>
      <c r="C226" s="91">
        <v>3910.6755156419599</v>
      </c>
      <c r="D226" s="91"/>
      <c r="E226" s="91"/>
      <c r="F226" s="91"/>
      <c r="G226" s="143"/>
      <c r="H226" s="143"/>
      <c r="I226" s="149">
        <v>3910.6755156419599</v>
      </c>
      <c r="J226" s="143">
        <v>310376</v>
      </c>
      <c r="K226" s="146">
        <v>1.2599799970493724E-2</v>
      </c>
      <c r="L226" s="147"/>
      <c r="M226" s="148"/>
      <c r="O226" s="88"/>
      <c r="P226" s="88"/>
      <c r="Q226" s="88"/>
    </row>
    <row r="227" spans="1:17" x14ac:dyDescent="0.25">
      <c r="A227" s="89" t="s">
        <v>958</v>
      </c>
      <c r="B227" s="90">
        <v>38176</v>
      </c>
      <c r="C227" s="91">
        <v>30930</v>
      </c>
      <c r="D227" s="91">
        <v>7246</v>
      </c>
      <c r="E227" s="91"/>
      <c r="F227" s="91"/>
      <c r="G227" s="143"/>
      <c r="H227" s="143"/>
      <c r="I227" s="149">
        <v>38176</v>
      </c>
      <c r="J227" s="145" t="s">
        <v>695</v>
      </c>
      <c r="K227" s="146" t="s">
        <v>696</v>
      </c>
      <c r="L227" s="147"/>
      <c r="M227" s="148"/>
      <c r="O227" s="88"/>
      <c r="P227" s="88"/>
      <c r="Q227" s="88"/>
    </row>
    <row r="228" spans="1:17" x14ac:dyDescent="0.25">
      <c r="A228" s="89" t="s">
        <v>340</v>
      </c>
      <c r="B228" s="90">
        <v>9050.8732271199406</v>
      </c>
      <c r="C228" s="91">
        <v>9050.8732271199406</v>
      </c>
      <c r="D228" s="91"/>
      <c r="E228" s="91"/>
      <c r="F228" s="91"/>
      <c r="G228" s="143"/>
      <c r="H228" s="143"/>
      <c r="I228" s="149">
        <v>9050.8732271199406</v>
      </c>
      <c r="J228" s="150">
        <v>21400425</v>
      </c>
      <c r="K228" s="146">
        <v>4.2292960196444417E-4</v>
      </c>
      <c r="L228" s="147"/>
      <c r="M228" s="148"/>
      <c r="O228" s="88"/>
      <c r="P228" s="88"/>
      <c r="Q228" s="88"/>
    </row>
    <row r="229" spans="1:17" x14ac:dyDescent="0.25">
      <c r="A229" s="89" t="s">
        <v>342</v>
      </c>
      <c r="B229" s="90">
        <v>8762.8182944663404</v>
      </c>
      <c r="C229" s="91">
        <v>8762.8182944663404</v>
      </c>
      <c r="D229" s="91"/>
      <c r="E229" s="91"/>
      <c r="F229" s="91"/>
      <c r="G229" s="143"/>
      <c r="H229" s="143"/>
      <c r="I229" s="149">
        <v>8762.8182944663404</v>
      </c>
      <c r="J229" s="145" t="s">
        <v>695</v>
      </c>
      <c r="K229" s="146" t="s">
        <v>696</v>
      </c>
      <c r="L229" s="147"/>
      <c r="M229" s="148"/>
      <c r="O229" s="88"/>
      <c r="P229" s="88"/>
      <c r="Q229" s="88"/>
    </row>
    <row r="230" spans="1:17" x14ac:dyDescent="0.25">
      <c r="A230" s="89" t="s">
        <v>343</v>
      </c>
      <c r="B230" s="90">
        <v>9110</v>
      </c>
      <c r="C230" s="91">
        <v>5303</v>
      </c>
      <c r="D230" s="91">
        <v>3807</v>
      </c>
      <c r="E230" s="91"/>
      <c r="F230" s="91"/>
      <c r="G230" s="143"/>
      <c r="H230" s="143"/>
      <c r="I230" s="149">
        <v>9110</v>
      </c>
      <c r="J230" s="150">
        <v>224344</v>
      </c>
      <c r="K230" s="146">
        <v>4.0607281674571193E-2</v>
      </c>
      <c r="L230" s="147"/>
      <c r="M230" s="148"/>
      <c r="O230" s="88"/>
      <c r="P230" s="88"/>
      <c r="Q230" s="88"/>
    </row>
    <row r="231" spans="1:17" x14ac:dyDescent="0.25">
      <c r="A231" s="89" t="s">
        <v>349</v>
      </c>
      <c r="B231" s="90">
        <v>7405</v>
      </c>
      <c r="C231" s="91">
        <v>3044</v>
      </c>
      <c r="D231" s="91">
        <v>4361</v>
      </c>
      <c r="E231" s="91"/>
      <c r="F231" s="91"/>
      <c r="G231" s="143"/>
      <c r="H231" s="143"/>
      <c r="I231" s="149">
        <v>7405</v>
      </c>
      <c r="J231" s="150">
        <v>265498</v>
      </c>
      <c r="K231" s="146">
        <v>2.7890982229621317E-2</v>
      </c>
      <c r="L231" s="147"/>
      <c r="M231" s="148"/>
      <c r="O231" s="88"/>
      <c r="P231" s="88"/>
      <c r="Q231" s="88"/>
    </row>
    <row r="232" spans="1:17" x14ac:dyDescent="0.25">
      <c r="A232" s="89" t="s">
        <v>350</v>
      </c>
      <c r="B232" s="90">
        <v>5735.5574409180699</v>
      </c>
      <c r="C232" s="91">
        <v>5735.5574409180699</v>
      </c>
      <c r="D232" s="91"/>
      <c r="E232" s="91"/>
      <c r="F232" s="91"/>
      <c r="G232" s="143"/>
      <c r="H232" s="143"/>
      <c r="I232" s="149">
        <v>5735.5574409180699</v>
      </c>
      <c r="J232" s="145" t="s">
        <v>695</v>
      </c>
      <c r="K232" s="146" t="s">
        <v>696</v>
      </c>
      <c r="L232" s="147"/>
      <c r="M232" s="148"/>
      <c r="O232" s="88"/>
      <c r="P232" s="88"/>
      <c r="Q232" s="88"/>
    </row>
    <row r="233" spans="1:17" x14ac:dyDescent="0.25">
      <c r="A233" s="89" t="s">
        <v>959</v>
      </c>
      <c r="B233" s="90">
        <v>855302</v>
      </c>
      <c r="C233" s="91"/>
      <c r="D233" s="91">
        <v>266319</v>
      </c>
      <c r="E233" s="91">
        <v>588983</v>
      </c>
      <c r="F233" s="91"/>
      <c r="G233" s="143"/>
      <c r="H233" s="143"/>
      <c r="I233" s="149">
        <v>855302</v>
      </c>
      <c r="J233" s="150">
        <v>18134897</v>
      </c>
      <c r="K233" s="146">
        <v>4.7163322736269192E-2</v>
      </c>
      <c r="L233" s="147"/>
      <c r="M233" s="148"/>
      <c r="O233" s="88"/>
      <c r="P233" s="88"/>
      <c r="Q233" s="88"/>
    </row>
    <row r="234" spans="1:17" x14ac:dyDescent="0.25">
      <c r="A234" s="89" t="s">
        <v>355</v>
      </c>
      <c r="B234" s="90">
        <v>293271</v>
      </c>
      <c r="C234" s="91"/>
      <c r="D234" s="91">
        <v>293271</v>
      </c>
      <c r="E234" s="91"/>
      <c r="F234" s="91"/>
      <c r="G234" s="143"/>
      <c r="H234" s="143"/>
      <c r="I234" s="149">
        <v>293271</v>
      </c>
      <c r="J234" s="150">
        <v>11675642</v>
      </c>
      <c r="K234" s="146">
        <v>2.5118190502929089E-2</v>
      </c>
      <c r="L234" s="147"/>
      <c r="M234" s="148"/>
      <c r="O234" s="88"/>
      <c r="P234" s="88"/>
      <c r="Q234" s="88"/>
    </row>
    <row r="235" spans="1:17" x14ac:dyDescent="0.25">
      <c r="A235" s="89" t="s">
        <v>960</v>
      </c>
      <c r="B235" s="90">
        <v>915303</v>
      </c>
      <c r="C235" s="91"/>
      <c r="D235" s="91">
        <v>915303</v>
      </c>
      <c r="E235" s="91"/>
      <c r="F235" s="91"/>
      <c r="G235" s="143"/>
      <c r="H235" s="143">
        <v>232305.32</v>
      </c>
      <c r="I235" s="149">
        <v>1147608.32</v>
      </c>
      <c r="J235" s="150">
        <v>69891588</v>
      </c>
      <c r="K235" s="146">
        <v>1.6419834673093995E-2</v>
      </c>
      <c r="L235" s="147"/>
      <c r="M235" s="148"/>
      <c r="O235" s="88"/>
      <c r="P235" s="88"/>
      <c r="Q235" s="88"/>
    </row>
    <row r="236" spans="1:17" x14ac:dyDescent="0.25">
      <c r="A236" s="89" t="s">
        <v>370</v>
      </c>
      <c r="B236" s="90">
        <v>3866.23352943584</v>
      </c>
      <c r="C236" s="91">
        <v>3866.23352943584</v>
      </c>
      <c r="D236" s="91"/>
      <c r="E236" s="91"/>
      <c r="F236" s="91"/>
      <c r="G236" s="143"/>
      <c r="H236" s="143"/>
      <c r="I236" s="149">
        <v>3866.23352943584</v>
      </c>
      <c r="J236" s="145" t="s">
        <v>695</v>
      </c>
      <c r="K236" s="146" t="s">
        <v>696</v>
      </c>
      <c r="L236" s="147"/>
      <c r="M236" s="148"/>
      <c r="O236" s="88"/>
      <c r="P236" s="88"/>
      <c r="Q236" s="88"/>
    </row>
    <row r="237" spans="1:17" x14ac:dyDescent="0.25">
      <c r="A237" s="89" t="s">
        <v>373</v>
      </c>
      <c r="B237" s="90">
        <v>5595.5942218494001</v>
      </c>
      <c r="C237" s="91">
        <v>5595.5942218494001</v>
      </c>
      <c r="D237" s="91"/>
      <c r="E237" s="91"/>
      <c r="F237" s="91"/>
      <c r="G237" s="143"/>
      <c r="H237" s="143"/>
      <c r="I237" s="149">
        <v>5595.5942218494001</v>
      </c>
      <c r="J237" s="150">
        <v>449005</v>
      </c>
      <c r="K237" s="146">
        <v>1.246220915546464E-2</v>
      </c>
      <c r="L237" s="147"/>
      <c r="M237" s="148"/>
      <c r="O237" s="88"/>
      <c r="P237" s="88"/>
      <c r="Q237" s="88"/>
    </row>
    <row r="238" spans="1:17" x14ac:dyDescent="0.25">
      <c r="A238" s="89" t="s">
        <v>961</v>
      </c>
      <c r="B238" s="90">
        <v>39674</v>
      </c>
      <c r="C238" s="91"/>
      <c r="D238" s="91">
        <v>39674</v>
      </c>
      <c r="E238" s="91"/>
      <c r="F238" s="91"/>
      <c r="G238" s="143"/>
      <c r="H238" s="143"/>
      <c r="I238" s="149">
        <v>39674</v>
      </c>
      <c r="J238" s="150">
        <v>7187655</v>
      </c>
      <c r="K238" s="146">
        <v>5.5197418351325992E-3</v>
      </c>
      <c r="L238" s="147"/>
      <c r="M238" s="148"/>
      <c r="O238" s="88"/>
      <c r="P238" s="88"/>
      <c r="Q238" s="88"/>
    </row>
    <row r="239" spans="1:17" x14ac:dyDescent="0.25">
      <c r="A239" s="89" t="s">
        <v>780</v>
      </c>
      <c r="B239" s="90">
        <v>5783.8853600360198</v>
      </c>
      <c r="C239" s="91">
        <v>5783.8853600360198</v>
      </c>
      <c r="D239" s="91"/>
      <c r="E239" s="91"/>
      <c r="F239" s="91"/>
      <c r="G239" s="143"/>
      <c r="H239" s="143"/>
      <c r="I239" s="149">
        <v>5783.8853600360198</v>
      </c>
      <c r="J239" s="150">
        <v>231178</v>
      </c>
      <c r="K239" s="146">
        <v>2.5019185908849544E-2</v>
      </c>
      <c r="L239" s="147"/>
      <c r="M239" s="148"/>
      <c r="O239" s="88"/>
      <c r="P239" s="88"/>
      <c r="Q239" s="88"/>
    </row>
    <row r="240" spans="1:17" x14ac:dyDescent="0.25">
      <c r="A240" s="89" t="s">
        <v>962</v>
      </c>
      <c r="B240" s="90">
        <v>5383.73018973941</v>
      </c>
      <c r="C240" s="91">
        <v>5383.73018973941</v>
      </c>
      <c r="D240" s="91"/>
      <c r="E240" s="91"/>
      <c r="F240" s="91"/>
      <c r="G240" s="143"/>
      <c r="H240" s="143"/>
      <c r="I240" s="149">
        <v>5383.73018973941</v>
      </c>
      <c r="J240" s="145" t="s">
        <v>695</v>
      </c>
      <c r="K240" s="146" t="s">
        <v>696</v>
      </c>
      <c r="L240" s="147"/>
      <c r="M240" s="148"/>
      <c r="O240" s="88"/>
      <c r="P240" s="88"/>
      <c r="Q240" s="88"/>
    </row>
    <row r="241" spans="1:17" x14ac:dyDescent="0.25">
      <c r="A241" s="89" t="s">
        <v>963</v>
      </c>
      <c r="B241" s="90">
        <v>4030.5484544368701</v>
      </c>
      <c r="C241" s="91">
        <v>4030.5484544368701</v>
      </c>
      <c r="D241" s="91"/>
      <c r="E241" s="91"/>
      <c r="F241" s="91"/>
      <c r="G241" s="143"/>
      <c r="H241" s="143"/>
      <c r="I241" s="149">
        <v>4030.5484544368701</v>
      </c>
      <c r="J241" s="145" t="s">
        <v>695</v>
      </c>
      <c r="K241" s="146" t="s">
        <v>696</v>
      </c>
      <c r="L241" s="147"/>
      <c r="M241" s="148"/>
      <c r="O241" s="88"/>
      <c r="P241" s="88"/>
      <c r="Q241" s="88"/>
    </row>
    <row r="242" spans="1:17" x14ac:dyDescent="0.25">
      <c r="A242" s="89" t="s">
        <v>964</v>
      </c>
      <c r="B242" s="90">
        <v>5366.3321388569502</v>
      </c>
      <c r="C242" s="91">
        <v>5366.3321388569502</v>
      </c>
      <c r="D242" s="91"/>
      <c r="E242" s="91"/>
      <c r="F242" s="91"/>
      <c r="G242" s="143"/>
      <c r="H242" s="143"/>
      <c r="I242" s="149">
        <v>5366.3321388569502</v>
      </c>
      <c r="J242" s="152">
        <v>330719</v>
      </c>
      <c r="K242" s="146">
        <v>1.6226258965638351E-2</v>
      </c>
      <c r="L242" s="147"/>
      <c r="M242" s="148"/>
      <c r="O242" s="88"/>
      <c r="P242" s="88"/>
      <c r="Q242" s="88"/>
    </row>
    <row r="243" spans="1:17" x14ac:dyDescent="0.25">
      <c r="A243" s="89" t="s">
        <v>965</v>
      </c>
      <c r="B243" s="90">
        <v>210668</v>
      </c>
      <c r="C243" s="91"/>
      <c r="D243" s="91">
        <v>210668</v>
      </c>
      <c r="E243" s="91"/>
      <c r="F243" s="91"/>
      <c r="G243" s="143"/>
      <c r="H243" s="143"/>
      <c r="I243" s="149">
        <v>210668</v>
      </c>
      <c r="J243" s="150">
        <v>37151459</v>
      </c>
      <c r="K243" s="146">
        <v>5.6705175427969063E-3</v>
      </c>
      <c r="L243" s="147"/>
      <c r="M243" s="148"/>
      <c r="O243" s="88"/>
      <c r="P243" s="88"/>
      <c r="Q243" s="88"/>
    </row>
    <row r="244" spans="1:17" x14ac:dyDescent="0.25">
      <c r="A244" s="89" t="s">
        <v>389</v>
      </c>
      <c r="B244" s="90">
        <v>6301.7492351722103</v>
      </c>
      <c r="C244" s="91">
        <v>6301.7492351722103</v>
      </c>
      <c r="D244" s="91"/>
      <c r="E244" s="91"/>
      <c r="F244" s="91"/>
      <c r="G244" s="143"/>
      <c r="H244" s="143"/>
      <c r="I244" s="149">
        <v>6301.7492351722103</v>
      </c>
      <c r="J244" s="152">
        <v>425508</v>
      </c>
      <c r="K244" s="146">
        <v>1.48099430214525E-2</v>
      </c>
      <c r="L244" s="147"/>
      <c r="M244" s="148"/>
      <c r="O244" s="88"/>
      <c r="P244" s="88"/>
      <c r="Q244" s="88"/>
    </row>
    <row r="245" spans="1:17" x14ac:dyDescent="0.25">
      <c r="A245" s="89" t="s">
        <v>966</v>
      </c>
      <c r="B245" s="90">
        <v>11275.8700885996</v>
      </c>
      <c r="C245" s="91">
        <v>11275.8700885996</v>
      </c>
      <c r="D245" s="91"/>
      <c r="E245" s="91"/>
      <c r="F245" s="91"/>
      <c r="G245" s="143"/>
      <c r="H245" s="143"/>
      <c r="I245" s="149">
        <v>11275.8700885996</v>
      </c>
      <c r="J245" s="152">
        <v>379200</v>
      </c>
      <c r="K245" s="146">
        <v>2.9735944326475739E-2</v>
      </c>
      <c r="L245" s="147"/>
      <c r="M245" s="148"/>
      <c r="O245" s="88"/>
      <c r="P245" s="88"/>
      <c r="Q245" s="88"/>
    </row>
    <row r="246" spans="1:17" x14ac:dyDescent="0.25">
      <c r="A246" s="89" t="s">
        <v>967</v>
      </c>
      <c r="B246" s="90">
        <v>15590.58670745</v>
      </c>
      <c r="C246" s="91">
        <v>15590.58670745</v>
      </c>
      <c r="D246" s="91"/>
      <c r="E246" s="91"/>
      <c r="F246" s="91"/>
      <c r="G246" s="143"/>
      <c r="H246" s="143"/>
      <c r="I246" s="149">
        <v>15590.58670745</v>
      </c>
      <c r="J246" s="152">
        <v>412005</v>
      </c>
      <c r="K246" s="146">
        <v>3.7840770639798064E-2</v>
      </c>
      <c r="L246" s="147"/>
      <c r="M246" s="148"/>
      <c r="O246" s="88"/>
      <c r="P246" s="88"/>
      <c r="Q246" s="88"/>
    </row>
    <row r="247" spans="1:17" x14ac:dyDescent="0.25">
      <c r="A247" s="89" t="s">
        <v>968</v>
      </c>
      <c r="B247" s="90">
        <v>20875.637397611801</v>
      </c>
      <c r="C247" s="91">
        <v>6283.1373976117602</v>
      </c>
      <c r="D247" s="91"/>
      <c r="E247" s="91">
        <v>14592.5</v>
      </c>
      <c r="F247" s="91"/>
      <c r="G247" s="143"/>
      <c r="H247" s="143"/>
      <c r="I247" s="149">
        <v>20875.637397611761</v>
      </c>
      <c r="J247" s="152">
        <v>517007</v>
      </c>
      <c r="K247" s="146">
        <v>4.037786219067007E-2</v>
      </c>
      <c r="L247" s="147"/>
      <c r="M247" s="148"/>
      <c r="O247" s="88"/>
      <c r="P247" s="88"/>
      <c r="Q247" s="88"/>
    </row>
    <row r="248" spans="1:17" x14ac:dyDescent="0.25">
      <c r="A248" s="89" t="s">
        <v>396</v>
      </c>
      <c r="B248" s="90">
        <v>6840</v>
      </c>
      <c r="C248" s="91">
        <v>4535</v>
      </c>
      <c r="D248" s="91">
        <v>2305</v>
      </c>
      <c r="E248" s="91"/>
      <c r="F248" s="91"/>
      <c r="G248" s="143"/>
      <c r="H248" s="143"/>
      <c r="I248" s="149">
        <v>6840</v>
      </c>
      <c r="J248" s="152">
        <v>153456</v>
      </c>
      <c r="K248" s="146">
        <v>4.4573037222395993E-2</v>
      </c>
      <c r="L248" s="147"/>
      <c r="M248" s="148"/>
      <c r="O248" s="88"/>
      <c r="P248" s="88"/>
      <c r="Q248" s="88"/>
    </row>
    <row r="249" spans="1:17" x14ac:dyDescent="0.25">
      <c r="A249" s="89" t="s">
        <v>653</v>
      </c>
      <c r="B249" s="90">
        <v>4658.6057576524299</v>
      </c>
      <c r="C249" s="91">
        <v>4658.6057576524299</v>
      </c>
      <c r="D249" s="91"/>
      <c r="E249" s="91"/>
      <c r="F249" s="91"/>
      <c r="G249" s="143"/>
      <c r="H249" s="143"/>
      <c r="I249" s="149">
        <v>4658.6057576524299</v>
      </c>
      <c r="J249" s="145" t="s">
        <v>695</v>
      </c>
      <c r="K249" s="146" t="s">
        <v>696</v>
      </c>
      <c r="L249" s="147"/>
      <c r="M249" s="148"/>
      <c r="O249" s="88"/>
      <c r="P249" s="88"/>
      <c r="Q249" s="88"/>
    </row>
    <row r="250" spans="1:17" x14ac:dyDescent="0.25">
      <c r="A250" s="89" t="s">
        <v>654</v>
      </c>
      <c r="B250" s="90">
        <v>6721.0629872693198</v>
      </c>
      <c r="C250" s="91">
        <v>6721.0629872693198</v>
      </c>
      <c r="D250" s="91"/>
      <c r="E250" s="91"/>
      <c r="F250" s="91"/>
      <c r="G250" s="143"/>
      <c r="H250" s="143"/>
      <c r="I250" s="149">
        <v>6721.0629872693198</v>
      </c>
      <c r="J250" s="152">
        <v>447074</v>
      </c>
      <c r="K250" s="146">
        <v>1.5033446336108385E-2</v>
      </c>
      <c r="L250" s="147"/>
      <c r="M250" s="148"/>
      <c r="O250" s="88"/>
      <c r="P250" s="88"/>
      <c r="Q250" s="88"/>
    </row>
    <row r="251" spans="1:17" x14ac:dyDescent="0.25">
      <c r="A251" s="89" t="s">
        <v>417</v>
      </c>
      <c r="B251" s="90">
        <v>7519.5046192118998</v>
      </c>
      <c r="C251" s="91">
        <v>7519.5046192118998</v>
      </c>
      <c r="D251" s="91"/>
      <c r="E251" s="91"/>
      <c r="F251" s="91"/>
      <c r="G251" s="143"/>
      <c r="H251" s="143"/>
      <c r="I251" s="149">
        <v>7519.5046192118998</v>
      </c>
      <c r="J251" s="152">
        <v>380149</v>
      </c>
      <c r="K251" s="146">
        <v>1.9780414046102712E-2</v>
      </c>
      <c r="L251" s="147"/>
      <c r="M251" s="148"/>
      <c r="O251" s="88"/>
      <c r="P251" s="88"/>
      <c r="Q251" s="88"/>
    </row>
    <row r="252" spans="1:17" x14ac:dyDescent="0.25">
      <c r="A252" s="89" t="s">
        <v>432</v>
      </c>
      <c r="B252" s="90">
        <v>9483.8708477061191</v>
      </c>
      <c r="C252" s="91">
        <v>9483.8708477061191</v>
      </c>
      <c r="D252" s="91"/>
      <c r="E252" s="91"/>
      <c r="F252" s="91"/>
      <c r="G252" s="143"/>
      <c r="H252" s="143"/>
      <c r="I252" s="149">
        <v>9483.8708477061191</v>
      </c>
      <c r="J252" s="150">
        <v>610446</v>
      </c>
      <c r="K252" s="146">
        <v>1.5535970172146462E-2</v>
      </c>
      <c r="L252" s="147"/>
      <c r="M252" s="148"/>
      <c r="O252" s="88"/>
      <c r="P252" s="88"/>
      <c r="Q252" s="88"/>
    </row>
    <row r="253" spans="1:17" x14ac:dyDescent="0.25">
      <c r="A253" s="89" t="s">
        <v>969</v>
      </c>
      <c r="B253" s="90">
        <v>1189901</v>
      </c>
      <c r="C253" s="91"/>
      <c r="D253" s="91">
        <v>662856</v>
      </c>
      <c r="E253" s="91">
        <v>527045</v>
      </c>
      <c r="F253" s="91"/>
      <c r="G253" s="143"/>
      <c r="H253" s="143"/>
      <c r="I253" s="149">
        <v>1189901</v>
      </c>
      <c r="J253" s="150">
        <v>70505507</v>
      </c>
      <c r="K253" s="146">
        <v>1.6876710070321172E-2</v>
      </c>
      <c r="L253" s="147"/>
      <c r="M253" s="148"/>
      <c r="O253" s="88"/>
      <c r="P253" s="88"/>
      <c r="Q253" s="88"/>
    </row>
    <row r="254" spans="1:17" x14ac:dyDescent="0.25">
      <c r="A254" s="89" t="s">
        <v>970</v>
      </c>
      <c r="B254" s="90">
        <v>4316.8093557410903</v>
      </c>
      <c r="C254" s="91">
        <v>4316.8093557410903</v>
      </c>
      <c r="D254" s="91"/>
      <c r="E254" s="91"/>
      <c r="F254" s="91"/>
      <c r="G254" s="143"/>
      <c r="H254" s="143"/>
      <c r="I254" s="149">
        <v>4316.8093557410903</v>
      </c>
      <c r="J254" s="145" t="s">
        <v>695</v>
      </c>
      <c r="K254" s="146" t="s">
        <v>696</v>
      </c>
      <c r="L254" s="147"/>
      <c r="M254" s="148"/>
      <c r="O254" s="88"/>
      <c r="P254" s="88"/>
      <c r="Q254" s="88"/>
    </row>
    <row r="255" spans="1:17" x14ac:dyDescent="0.25">
      <c r="A255" s="89" t="s">
        <v>971</v>
      </c>
      <c r="B255" s="90">
        <v>12117.401065824501</v>
      </c>
      <c r="C255" s="91">
        <v>12117.401065824501</v>
      </c>
      <c r="D255" s="91"/>
      <c r="E255" s="91"/>
      <c r="F255" s="91"/>
      <c r="G255" s="143"/>
      <c r="H255" s="143"/>
      <c r="I255" s="149">
        <v>12117.401065824501</v>
      </c>
      <c r="J255" s="150">
        <v>905619</v>
      </c>
      <c r="K255" s="146">
        <v>1.3380241653305088E-2</v>
      </c>
      <c r="L255" s="147"/>
      <c r="M255" s="148"/>
      <c r="O255" s="88"/>
      <c r="P255" s="88"/>
      <c r="Q255" s="88"/>
    </row>
    <row r="256" spans="1:17" x14ac:dyDescent="0.25">
      <c r="A256" s="89" t="s">
        <v>783</v>
      </c>
      <c r="B256" s="90">
        <v>3866.23352943584</v>
      </c>
      <c r="C256" s="91">
        <v>3866.23352943584</v>
      </c>
      <c r="D256" s="91"/>
      <c r="E256" s="91"/>
      <c r="F256" s="91"/>
      <c r="G256" s="143"/>
      <c r="H256" s="143"/>
      <c r="I256" s="149">
        <v>3866.23352943584</v>
      </c>
      <c r="J256" s="159">
        <v>107462</v>
      </c>
      <c r="K256" s="146">
        <v>3.5977680756321677E-2</v>
      </c>
      <c r="L256" s="147"/>
      <c r="M256" s="148"/>
      <c r="O256" s="88"/>
      <c r="P256" s="88"/>
      <c r="Q256" s="88"/>
    </row>
    <row r="257" spans="1:17" x14ac:dyDescent="0.25">
      <c r="A257" s="89" t="s">
        <v>784</v>
      </c>
      <c r="B257" s="90">
        <v>6510.7372635699603</v>
      </c>
      <c r="C257" s="91">
        <v>6510.7372635699603</v>
      </c>
      <c r="D257" s="91"/>
      <c r="E257" s="91"/>
      <c r="F257" s="91"/>
      <c r="G257" s="143"/>
      <c r="H257" s="143"/>
      <c r="I257" s="149">
        <v>6510.7372635699603</v>
      </c>
      <c r="J257" s="143">
        <v>279900</v>
      </c>
      <c r="K257" s="146">
        <v>2.3260940562950912E-2</v>
      </c>
      <c r="L257" s="147"/>
      <c r="M257" s="148"/>
      <c r="O257" s="88"/>
      <c r="P257" s="88"/>
      <c r="Q257" s="88"/>
    </row>
    <row r="258" spans="1:17" x14ac:dyDescent="0.25">
      <c r="A258" s="89" t="s">
        <v>972</v>
      </c>
      <c r="B258" s="90">
        <v>12305.709069377301</v>
      </c>
      <c r="C258" s="91">
        <v>12305.709069377301</v>
      </c>
      <c r="D258" s="91"/>
      <c r="E258" s="91"/>
      <c r="F258" s="91"/>
      <c r="G258" s="143"/>
      <c r="H258" s="143"/>
      <c r="I258" s="149">
        <v>12305.709069377301</v>
      </c>
      <c r="J258" s="150">
        <v>816685</v>
      </c>
      <c r="K258" s="146">
        <v>1.5067876928530953E-2</v>
      </c>
      <c r="L258" s="147"/>
      <c r="M258" s="148"/>
      <c r="O258" s="88"/>
      <c r="P258" s="88"/>
      <c r="Q258" s="88"/>
    </row>
    <row r="259" spans="1:17" x14ac:dyDescent="0.25">
      <c r="A259" s="89" t="s">
        <v>128</v>
      </c>
      <c r="B259" s="90">
        <v>6504.2898203888299</v>
      </c>
      <c r="C259" s="91">
        <v>6504.2898203888299</v>
      </c>
      <c r="D259" s="91"/>
      <c r="E259" s="91"/>
      <c r="F259" s="91"/>
      <c r="G259" s="143"/>
      <c r="H259" s="143"/>
      <c r="I259" s="149">
        <v>6504.2898203888299</v>
      </c>
      <c r="J259" s="152">
        <v>511145</v>
      </c>
      <c r="K259" s="146">
        <v>1.2724940712300481E-2</v>
      </c>
      <c r="L259" s="147"/>
      <c r="M259" s="148"/>
      <c r="O259" s="88"/>
      <c r="P259" s="88"/>
      <c r="Q259" s="88"/>
    </row>
    <row r="260" spans="1:17" x14ac:dyDescent="0.25">
      <c r="A260" s="89" t="s">
        <v>557</v>
      </c>
      <c r="B260" s="90">
        <v>4750.7820067440998</v>
      </c>
      <c r="C260" s="91">
        <v>4750.7820067440998</v>
      </c>
      <c r="D260" s="91"/>
      <c r="E260" s="91"/>
      <c r="F260" s="91"/>
      <c r="G260" s="143"/>
      <c r="H260" s="143"/>
      <c r="I260" s="149">
        <v>4750.7820067440998</v>
      </c>
      <c r="J260" s="145" t="s">
        <v>695</v>
      </c>
      <c r="K260" s="146" t="s">
        <v>696</v>
      </c>
      <c r="L260" s="147"/>
      <c r="M260" s="148"/>
      <c r="O260" s="88"/>
      <c r="P260" s="88"/>
      <c r="Q260" s="88"/>
    </row>
    <row r="261" spans="1:17" x14ac:dyDescent="0.25">
      <c r="A261" s="89" t="s">
        <v>130</v>
      </c>
      <c r="B261" s="90">
        <v>13402.298529789399</v>
      </c>
      <c r="C261" s="91">
        <v>13402.298529789399</v>
      </c>
      <c r="D261" s="91"/>
      <c r="E261" s="91"/>
      <c r="F261" s="91"/>
      <c r="G261" s="143"/>
      <c r="H261" s="143"/>
      <c r="I261" s="149">
        <v>13402.298529789399</v>
      </c>
      <c r="J261" s="150">
        <v>726863</v>
      </c>
      <c r="K261" s="146">
        <v>1.8438548295606462E-2</v>
      </c>
      <c r="L261" s="147"/>
      <c r="M261" s="148"/>
      <c r="O261" s="88"/>
      <c r="P261" s="88"/>
      <c r="Q261" s="88"/>
    </row>
    <row r="262" spans="1:17" x14ac:dyDescent="0.25">
      <c r="A262" s="89" t="s">
        <v>131</v>
      </c>
      <c r="B262" s="90">
        <v>3866.23352943584</v>
      </c>
      <c r="C262" s="91">
        <v>3866.23352943584</v>
      </c>
      <c r="D262" s="91"/>
      <c r="E262" s="91"/>
      <c r="F262" s="91"/>
      <c r="G262" s="143"/>
      <c r="H262" s="143"/>
      <c r="I262" s="149">
        <v>3866.23352943584</v>
      </c>
      <c r="J262" s="150">
        <v>99878</v>
      </c>
      <c r="K262" s="146">
        <v>3.8709560958728045E-2</v>
      </c>
      <c r="L262" s="147"/>
      <c r="M262" s="148"/>
      <c r="O262" s="88"/>
      <c r="P262" s="88"/>
      <c r="Q262" s="88"/>
    </row>
    <row r="263" spans="1:17" x14ac:dyDescent="0.25">
      <c r="A263" s="89" t="s">
        <v>973</v>
      </c>
      <c r="B263" s="90">
        <v>2189.6279482877699</v>
      </c>
      <c r="C263" s="91">
        <v>2189.6279482877699</v>
      </c>
      <c r="D263" s="91"/>
      <c r="E263" s="91"/>
      <c r="F263" s="91"/>
      <c r="G263" s="143"/>
      <c r="H263" s="143"/>
      <c r="I263" s="149">
        <v>2189.6279482877699</v>
      </c>
      <c r="J263" s="152">
        <v>172613</v>
      </c>
      <c r="K263" s="146">
        <v>1.2685185636584556E-2</v>
      </c>
      <c r="L263" s="147"/>
      <c r="M263" s="148"/>
      <c r="O263" s="88"/>
      <c r="P263" s="88"/>
      <c r="Q263" s="88"/>
    </row>
    <row r="264" spans="1:17" x14ac:dyDescent="0.25">
      <c r="A264" s="89" t="s">
        <v>559</v>
      </c>
      <c r="B264" s="90">
        <v>2189.6279482877699</v>
      </c>
      <c r="C264" s="91">
        <v>2189.6279482877699</v>
      </c>
      <c r="D264" s="91"/>
      <c r="E264" s="91"/>
      <c r="F264" s="91"/>
      <c r="G264" s="143"/>
      <c r="H264" s="143"/>
      <c r="I264" s="149">
        <v>2189.6279482877699</v>
      </c>
      <c r="J264" s="145" t="s">
        <v>695</v>
      </c>
      <c r="K264" s="146" t="s">
        <v>696</v>
      </c>
      <c r="L264" s="147"/>
      <c r="M264" s="148"/>
      <c r="O264" s="88"/>
      <c r="P264" s="88"/>
      <c r="Q264" s="88"/>
    </row>
    <row r="265" spans="1:17" x14ac:dyDescent="0.25">
      <c r="A265" s="89" t="s">
        <v>786</v>
      </c>
      <c r="B265" s="90">
        <v>2189.6279482877699</v>
      </c>
      <c r="C265" s="91">
        <v>2189.6279482877699</v>
      </c>
      <c r="D265" s="91"/>
      <c r="E265" s="91"/>
      <c r="F265" s="91"/>
      <c r="G265" s="143"/>
      <c r="H265" s="143"/>
      <c r="I265" s="149">
        <v>2189.6279482877699</v>
      </c>
      <c r="J265" s="145" t="s">
        <v>695</v>
      </c>
      <c r="K265" s="146" t="s">
        <v>696</v>
      </c>
      <c r="L265" s="147"/>
      <c r="M265" s="148"/>
      <c r="O265" s="88"/>
      <c r="P265" s="88"/>
      <c r="Q265" s="88"/>
    </row>
    <row r="266" spans="1:17" x14ac:dyDescent="0.25">
      <c r="A266" s="89" t="s">
        <v>974</v>
      </c>
      <c r="B266" s="90">
        <v>5101.8331195105102</v>
      </c>
      <c r="C266" s="91">
        <v>5101.8331195105102</v>
      </c>
      <c r="D266" s="91"/>
      <c r="E266" s="91"/>
      <c r="F266" s="91"/>
      <c r="G266" s="143"/>
      <c r="H266" s="143"/>
      <c r="I266" s="149">
        <v>5101.8331195105102</v>
      </c>
      <c r="J266" s="150">
        <v>519652</v>
      </c>
      <c r="K266" s="146">
        <v>9.8177879032708623E-3</v>
      </c>
      <c r="L266" s="147"/>
      <c r="M266" s="148"/>
      <c r="O266" s="88"/>
      <c r="P266" s="88"/>
      <c r="Q266" s="88"/>
    </row>
    <row r="267" spans="1:17" x14ac:dyDescent="0.25">
      <c r="A267" s="89" t="s">
        <v>563</v>
      </c>
      <c r="B267" s="90">
        <v>18488.3287377622</v>
      </c>
      <c r="C267" s="91">
        <v>18488.3287377622</v>
      </c>
      <c r="D267" s="91"/>
      <c r="E267" s="91"/>
      <c r="F267" s="91"/>
      <c r="G267" s="143"/>
      <c r="H267" s="143"/>
      <c r="I267" s="149">
        <v>18488.3287377622</v>
      </c>
      <c r="J267" s="150">
        <v>810393</v>
      </c>
      <c r="K267" s="146">
        <v>2.2814028178627158E-2</v>
      </c>
      <c r="L267" s="147"/>
      <c r="M267" s="148"/>
      <c r="O267" s="88"/>
      <c r="P267" s="88"/>
      <c r="Q267" s="88"/>
    </row>
    <row r="268" spans="1:17" x14ac:dyDescent="0.25">
      <c r="A268" s="89" t="s">
        <v>789</v>
      </c>
      <c r="B268" s="90">
        <v>3723.4623260633598</v>
      </c>
      <c r="C268" s="91">
        <v>3723.4623260633598</v>
      </c>
      <c r="D268" s="91"/>
      <c r="E268" s="91"/>
      <c r="F268" s="91"/>
      <c r="G268" s="143"/>
      <c r="H268" s="143"/>
      <c r="I268" s="149">
        <v>3723.4623260633598</v>
      </c>
      <c r="J268" s="150">
        <v>247014</v>
      </c>
      <c r="K268" s="146">
        <v>1.5073891868733593E-2</v>
      </c>
      <c r="L268" s="147"/>
      <c r="M268" s="148"/>
      <c r="O268" s="88"/>
      <c r="P268" s="88"/>
      <c r="Q268" s="88"/>
    </row>
    <row r="269" spans="1:17" x14ac:dyDescent="0.25">
      <c r="A269" s="89" t="s">
        <v>975</v>
      </c>
      <c r="B269" s="90">
        <v>30000</v>
      </c>
      <c r="C269" s="91"/>
      <c r="D269" s="91"/>
      <c r="E269" s="91"/>
      <c r="F269" s="91">
        <v>30000</v>
      </c>
      <c r="G269" s="143"/>
      <c r="H269" s="143"/>
      <c r="I269" s="149">
        <v>30000</v>
      </c>
      <c r="J269" s="151" t="s">
        <v>696</v>
      </c>
      <c r="K269" s="146" t="s">
        <v>696</v>
      </c>
      <c r="L269" s="147"/>
      <c r="M269" s="148"/>
      <c r="O269" s="88"/>
      <c r="P269" s="88"/>
      <c r="Q269" s="88"/>
    </row>
    <row r="270" spans="1:17" x14ac:dyDescent="0.25">
      <c r="A270" s="89" t="s">
        <v>976</v>
      </c>
      <c r="B270" s="90">
        <v>137819</v>
      </c>
      <c r="C270" s="91"/>
      <c r="D270" s="91"/>
      <c r="E270" s="91">
        <v>137819</v>
      </c>
      <c r="F270" s="91"/>
      <c r="G270" s="143"/>
      <c r="H270" s="143"/>
      <c r="I270" s="149">
        <v>137819</v>
      </c>
      <c r="J270" s="151" t="s">
        <v>696</v>
      </c>
      <c r="K270" s="146" t="s">
        <v>696</v>
      </c>
      <c r="L270" s="147"/>
      <c r="M270" s="148"/>
      <c r="O270" s="88"/>
      <c r="P270" s="88"/>
      <c r="Q270" s="88"/>
    </row>
    <row r="271" spans="1:17" x14ac:dyDescent="0.25">
      <c r="A271" s="89" t="s">
        <v>977</v>
      </c>
      <c r="B271" s="90">
        <v>50000</v>
      </c>
      <c r="C271" s="91"/>
      <c r="D271" s="91"/>
      <c r="E271" s="91"/>
      <c r="F271" s="91">
        <v>50000</v>
      </c>
      <c r="G271" s="143"/>
      <c r="H271" s="143"/>
      <c r="I271" s="149">
        <v>50000</v>
      </c>
      <c r="J271" s="151" t="s">
        <v>696</v>
      </c>
      <c r="K271" s="146" t="s">
        <v>696</v>
      </c>
      <c r="L271" s="147"/>
      <c r="M271" s="148"/>
      <c r="O271" s="88"/>
      <c r="P271" s="88"/>
      <c r="Q271" s="88"/>
    </row>
    <row r="272" spans="1:17" x14ac:dyDescent="0.25">
      <c r="A272" s="89" t="s">
        <v>978</v>
      </c>
      <c r="B272" s="90">
        <v>50000</v>
      </c>
      <c r="C272" s="91"/>
      <c r="D272" s="91"/>
      <c r="E272" s="91"/>
      <c r="F272" s="91">
        <v>50000</v>
      </c>
      <c r="G272" s="143"/>
      <c r="H272" s="143"/>
      <c r="I272" s="149">
        <v>50000</v>
      </c>
      <c r="J272" s="151" t="s">
        <v>696</v>
      </c>
      <c r="K272" s="146" t="s">
        <v>696</v>
      </c>
      <c r="L272" s="147"/>
      <c r="M272" s="148"/>
      <c r="O272" s="88"/>
      <c r="P272" s="88"/>
      <c r="Q272" s="88"/>
    </row>
    <row r="273" spans="1:17" x14ac:dyDescent="0.25">
      <c r="A273" s="89" t="s">
        <v>979</v>
      </c>
      <c r="B273" s="90">
        <v>5383.73018973941</v>
      </c>
      <c r="C273" s="91">
        <v>5383.73018973941</v>
      </c>
      <c r="D273" s="91"/>
      <c r="E273" s="91"/>
      <c r="F273" s="91"/>
      <c r="G273" s="143"/>
      <c r="H273" s="143"/>
      <c r="I273" s="149">
        <v>5383.73018973941</v>
      </c>
      <c r="J273" s="145" t="s">
        <v>695</v>
      </c>
      <c r="K273" s="146" t="s">
        <v>696</v>
      </c>
      <c r="L273" s="147"/>
      <c r="M273" s="148"/>
      <c r="O273" s="88"/>
      <c r="P273" s="88"/>
      <c r="Q273" s="88"/>
    </row>
    <row r="274" spans="1:17" x14ac:dyDescent="0.25">
      <c r="A274" s="89" t="s">
        <v>980</v>
      </c>
      <c r="B274" s="90">
        <v>2189.6279482877699</v>
      </c>
      <c r="C274" s="91">
        <v>2189.6279482877699</v>
      </c>
      <c r="D274" s="91"/>
      <c r="E274" s="91"/>
      <c r="F274" s="91"/>
      <c r="G274" s="143"/>
      <c r="H274" s="143"/>
      <c r="I274" s="149">
        <v>2189.6279482877699</v>
      </c>
      <c r="J274" s="150">
        <v>175763</v>
      </c>
      <c r="K274" s="146">
        <v>1.2457843506811842E-2</v>
      </c>
      <c r="L274" s="147"/>
      <c r="M274" s="148"/>
      <c r="O274" s="88"/>
      <c r="P274" s="88"/>
      <c r="Q274" s="88"/>
    </row>
    <row r="275" spans="1:17" x14ac:dyDescent="0.25">
      <c r="A275" s="89" t="s">
        <v>981</v>
      </c>
      <c r="B275" s="90">
        <v>343712</v>
      </c>
      <c r="C275" s="91"/>
      <c r="D275" s="91">
        <v>343712</v>
      </c>
      <c r="E275" s="91"/>
      <c r="F275" s="91"/>
      <c r="G275" s="143"/>
      <c r="H275" s="143">
        <v>95402.27</v>
      </c>
      <c r="I275" s="149">
        <v>439114.27</v>
      </c>
      <c r="J275" s="150">
        <v>51564661</v>
      </c>
      <c r="K275" s="146">
        <v>8.5157986396924047E-3</v>
      </c>
      <c r="L275" s="147"/>
      <c r="M275" s="148"/>
      <c r="O275" s="88"/>
      <c r="P275" s="88"/>
      <c r="Q275" s="88"/>
    </row>
    <row r="276" spans="1:17" x14ac:dyDescent="0.25">
      <c r="A276" s="89" t="s">
        <v>982</v>
      </c>
      <c r="B276" s="90">
        <v>21190</v>
      </c>
      <c r="C276" s="91">
        <v>21190</v>
      </c>
      <c r="D276" s="91"/>
      <c r="E276" s="91"/>
      <c r="F276" s="91"/>
      <c r="G276" s="143"/>
      <c r="H276" s="143"/>
      <c r="I276" s="149">
        <v>21190</v>
      </c>
      <c r="J276" s="145" t="s">
        <v>695</v>
      </c>
      <c r="K276" s="146" t="s">
        <v>696</v>
      </c>
      <c r="L276" s="147"/>
      <c r="M276" s="148"/>
      <c r="O276" s="88"/>
      <c r="P276" s="88"/>
      <c r="Q276" s="88"/>
    </row>
    <row r="277" spans="1:17" x14ac:dyDescent="0.25">
      <c r="A277" s="89" t="s">
        <v>134</v>
      </c>
      <c r="B277" s="90">
        <v>245511</v>
      </c>
      <c r="C277" s="91"/>
      <c r="D277" s="91">
        <v>245511</v>
      </c>
      <c r="E277" s="91"/>
      <c r="F277" s="91"/>
      <c r="G277" s="143">
        <v>621000</v>
      </c>
      <c r="H277" s="143">
        <v>30069.84</v>
      </c>
      <c r="I277" s="149">
        <v>896580.84</v>
      </c>
      <c r="J277" s="150">
        <v>32565583</v>
      </c>
      <c r="K277" s="146">
        <v>2.7531545804047174E-2</v>
      </c>
      <c r="L277" s="147"/>
      <c r="M277" s="148"/>
      <c r="O277" s="88"/>
      <c r="P277" s="88"/>
      <c r="Q277" s="88"/>
    </row>
    <row r="278" spans="1:17" x14ac:dyDescent="0.25">
      <c r="A278" s="89" t="s">
        <v>135</v>
      </c>
      <c r="B278" s="90">
        <v>7228</v>
      </c>
      <c r="C278" s="91">
        <v>4601</v>
      </c>
      <c r="D278" s="91">
        <v>2627</v>
      </c>
      <c r="E278" s="91"/>
      <c r="F278" s="91"/>
      <c r="G278" s="143"/>
      <c r="H278" s="143"/>
      <c r="I278" s="149">
        <v>7228</v>
      </c>
      <c r="J278" s="150">
        <v>166661</v>
      </c>
      <c r="K278" s="146">
        <v>4.3369474562135114E-2</v>
      </c>
      <c r="L278" s="147"/>
      <c r="M278" s="148"/>
      <c r="O278" s="88"/>
      <c r="P278" s="88"/>
      <c r="Q278" s="88"/>
    </row>
    <row r="279" spans="1:17" ht="30" x14ac:dyDescent="0.25">
      <c r="A279" s="99" t="s">
        <v>983</v>
      </c>
      <c r="B279" s="90">
        <v>25151.9807806178</v>
      </c>
      <c r="C279" s="91">
        <v>10559.4807806178</v>
      </c>
      <c r="D279" s="91"/>
      <c r="E279" s="91">
        <v>14592</v>
      </c>
      <c r="F279" s="91"/>
      <c r="G279" s="143"/>
      <c r="H279" s="143"/>
      <c r="I279" s="149">
        <v>25151.4807806178</v>
      </c>
      <c r="J279" s="150">
        <v>1395665</v>
      </c>
      <c r="K279" s="146">
        <v>1.802114460176174E-2</v>
      </c>
      <c r="L279" s="147"/>
      <c r="M279" s="148"/>
      <c r="O279" s="88"/>
      <c r="P279" s="88"/>
      <c r="Q279" s="88"/>
    </row>
    <row r="280" spans="1:17" x14ac:dyDescent="0.25">
      <c r="A280" s="89" t="s">
        <v>796</v>
      </c>
      <c r="B280" s="90">
        <v>143136</v>
      </c>
      <c r="C280" s="91"/>
      <c r="D280" s="91">
        <v>143136</v>
      </c>
      <c r="E280" s="91"/>
      <c r="F280" s="91"/>
      <c r="G280" s="143"/>
      <c r="H280" s="143"/>
      <c r="I280" s="149">
        <v>143136</v>
      </c>
      <c r="J280" s="145" t="s">
        <v>695</v>
      </c>
      <c r="K280" s="146" t="s">
        <v>696</v>
      </c>
      <c r="L280" s="147"/>
      <c r="M280" s="148"/>
      <c r="O280" s="88"/>
      <c r="P280" s="88"/>
      <c r="Q280" s="88"/>
    </row>
    <row r="281" spans="1:17" x14ac:dyDescent="0.25">
      <c r="A281" s="89" t="s">
        <v>307</v>
      </c>
      <c r="B281" s="90">
        <v>2445.8144182374399</v>
      </c>
      <c r="C281" s="91">
        <v>2445.8144182374399</v>
      </c>
      <c r="D281" s="91"/>
      <c r="E281" s="91"/>
      <c r="F281" s="91"/>
      <c r="G281" s="143"/>
      <c r="H281" s="143"/>
      <c r="I281" s="149">
        <v>2445.8144182374399</v>
      </c>
      <c r="J281" s="150">
        <v>162497</v>
      </c>
      <c r="K281" s="146">
        <v>1.5051443523495448E-2</v>
      </c>
      <c r="L281" s="147"/>
      <c r="M281" s="148"/>
      <c r="O281" s="88"/>
      <c r="P281" s="88"/>
      <c r="Q281" s="88"/>
    </row>
    <row r="282" spans="1:17" x14ac:dyDescent="0.25">
      <c r="A282" s="89" t="s">
        <v>797</v>
      </c>
      <c r="B282" s="90">
        <v>5289.0463090891099</v>
      </c>
      <c r="C282" s="91">
        <v>5289.0463090891099</v>
      </c>
      <c r="D282" s="91"/>
      <c r="E282" s="91"/>
      <c r="F282" s="91"/>
      <c r="G282" s="143"/>
      <c r="H282" s="143"/>
      <c r="I282" s="149">
        <v>5289.0463090891099</v>
      </c>
      <c r="J282" s="150">
        <v>411170</v>
      </c>
      <c r="K282" s="146">
        <v>1.286340518298784E-2</v>
      </c>
      <c r="L282" s="147"/>
      <c r="M282" s="148"/>
      <c r="O282" s="88"/>
      <c r="P282" s="88"/>
      <c r="Q282" s="88"/>
    </row>
    <row r="283" spans="1:17" x14ac:dyDescent="0.25">
      <c r="A283" s="89" t="s">
        <v>799</v>
      </c>
      <c r="B283" s="90">
        <v>8745.3740254613604</v>
      </c>
      <c r="C283" s="91">
        <v>8745.3740254613604</v>
      </c>
      <c r="D283" s="91"/>
      <c r="E283" s="91"/>
      <c r="F283" s="91"/>
      <c r="G283" s="143"/>
      <c r="H283" s="143"/>
      <c r="I283" s="149">
        <v>8745.3740254613604</v>
      </c>
      <c r="J283" s="152">
        <v>578912</v>
      </c>
      <c r="K283" s="146">
        <v>1.5106568918007159E-2</v>
      </c>
      <c r="L283" s="147"/>
      <c r="M283" s="148"/>
      <c r="O283" s="88"/>
      <c r="P283" s="88"/>
      <c r="Q283" s="88"/>
    </row>
    <row r="284" spans="1:17" x14ac:dyDescent="0.25">
      <c r="A284" s="89" t="s">
        <v>800</v>
      </c>
      <c r="B284" s="90">
        <v>50000</v>
      </c>
      <c r="C284" s="91"/>
      <c r="D284" s="91"/>
      <c r="E284" s="91"/>
      <c r="F284" s="91">
        <v>50000</v>
      </c>
      <c r="G284" s="143"/>
      <c r="H284" s="143"/>
      <c r="I284" s="149">
        <v>50000</v>
      </c>
      <c r="J284" s="151" t="s">
        <v>696</v>
      </c>
      <c r="K284" s="146" t="s">
        <v>696</v>
      </c>
      <c r="L284" s="147"/>
      <c r="M284" s="148"/>
      <c r="O284" s="88"/>
      <c r="P284" s="88"/>
      <c r="Q284" s="88"/>
    </row>
    <row r="285" spans="1:17" x14ac:dyDescent="0.25">
      <c r="A285" s="99" t="s">
        <v>984</v>
      </c>
      <c r="B285" s="90">
        <v>15209</v>
      </c>
      <c r="C285" s="91">
        <v>15209</v>
      </c>
      <c r="D285" s="91"/>
      <c r="E285" s="91"/>
      <c r="F285" s="91"/>
      <c r="G285" s="143"/>
      <c r="H285" s="143"/>
      <c r="I285" s="149">
        <v>15209</v>
      </c>
      <c r="J285" s="150">
        <v>647935</v>
      </c>
      <c r="K285" s="146">
        <v>2.3473033560465172E-2</v>
      </c>
      <c r="L285" s="147"/>
      <c r="M285" s="148"/>
      <c r="O285" s="88"/>
      <c r="P285" s="88"/>
      <c r="Q285" s="88"/>
    </row>
    <row r="286" spans="1:17" x14ac:dyDescent="0.25">
      <c r="A286" s="89" t="s">
        <v>154</v>
      </c>
      <c r="B286" s="90">
        <v>4506.3145635009796</v>
      </c>
      <c r="C286" s="91">
        <v>4506.3145635009796</v>
      </c>
      <c r="D286" s="91"/>
      <c r="E286" s="91"/>
      <c r="F286" s="91"/>
      <c r="G286" s="143"/>
      <c r="H286" s="143"/>
      <c r="I286" s="149">
        <v>4506.3145635009796</v>
      </c>
      <c r="J286" s="143">
        <v>87721</v>
      </c>
      <c r="K286" s="146">
        <v>5.1370989426716286E-2</v>
      </c>
      <c r="L286" s="147"/>
      <c r="M286" s="148"/>
      <c r="O286" s="88"/>
      <c r="P286" s="88"/>
      <c r="Q286" s="88"/>
    </row>
    <row r="287" spans="1:17" x14ac:dyDescent="0.25">
      <c r="A287" s="89" t="s">
        <v>155</v>
      </c>
      <c r="B287" s="90">
        <v>8713.3961915420205</v>
      </c>
      <c r="C287" s="91">
        <v>8713.3961915420205</v>
      </c>
      <c r="D287" s="91"/>
      <c r="E287" s="91"/>
      <c r="F287" s="91"/>
      <c r="G287" s="143"/>
      <c r="H287" s="143"/>
      <c r="I287" s="149">
        <v>8713.3961915420205</v>
      </c>
      <c r="J287" s="152">
        <v>356619</v>
      </c>
      <c r="K287" s="146">
        <v>2.443334817141549E-2</v>
      </c>
      <c r="L287" s="147"/>
      <c r="M287" s="148"/>
      <c r="O287" s="88"/>
      <c r="P287" s="88"/>
      <c r="Q287" s="88"/>
    </row>
    <row r="288" spans="1:17" x14ac:dyDescent="0.25">
      <c r="A288" s="89" t="s">
        <v>985</v>
      </c>
      <c r="B288" s="90">
        <v>10345.807395334499</v>
      </c>
      <c r="C288" s="91">
        <v>10345.807395334499</v>
      </c>
      <c r="D288" s="91"/>
      <c r="E288" s="91"/>
      <c r="F288" s="91"/>
      <c r="G288" s="143"/>
      <c r="H288" s="143"/>
      <c r="I288" s="149">
        <v>10345.807395334499</v>
      </c>
      <c r="J288" s="150">
        <v>343462</v>
      </c>
      <c r="K288" s="146">
        <v>3.0122131110092234E-2</v>
      </c>
      <c r="L288" s="147"/>
      <c r="M288" s="148"/>
      <c r="O288" s="88"/>
      <c r="P288" s="88"/>
      <c r="Q288" s="88"/>
    </row>
    <row r="289" spans="1:17" x14ac:dyDescent="0.25">
      <c r="A289" s="89" t="s">
        <v>803</v>
      </c>
      <c r="B289" s="90">
        <v>3346.8463189578601</v>
      </c>
      <c r="C289" s="91">
        <v>3346.8463189578601</v>
      </c>
      <c r="D289" s="91"/>
      <c r="E289" s="91"/>
      <c r="F289" s="91"/>
      <c r="G289" s="143"/>
      <c r="H289" s="143"/>
      <c r="I289" s="149">
        <v>3346.8463189578601</v>
      </c>
      <c r="J289" s="150">
        <v>222701</v>
      </c>
      <c r="K289" s="146">
        <v>1.5028429683557146E-2</v>
      </c>
      <c r="L289" s="147"/>
      <c r="M289" s="148"/>
      <c r="O289" s="88"/>
      <c r="P289" s="88"/>
      <c r="Q289" s="88"/>
    </row>
    <row r="290" spans="1:17" x14ac:dyDescent="0.25">
      <c r="A290" s="89" t="s">
        <v>574</v>
      </c>
      <c r="B290" s="90">
        <v>2448.0040461857302</v>
      </c>
      <c r="C290" s="91">
        <v>2448.0040461857302</v>
      </c>
      <c r="D290" s="91"/>
      <c r="E290" s="91"/>
      <c r="F290" s="91"/>
      <c r="G290" s="143"/>
      <c r="H290" s="143"/>
      <c r="I290" s="149">
        <v>2448.0040461857302</v>
      </c>
      <c r="J290" s="150">
        <v>177222</v>
      </c>
      <c r="K290" s="146">
        <v>1.3813206295977532E-2</v>
      </c>
      <c r="L290" s="147"/>
      <c r="M290" s="148"/>
      <c r="O290" s="88"/>
      <c r="P290" s="88"/>
      <c r="Q290" s="88"/>
    </row>
    <row r="291" spans="1:17" x14ac:dyDescent="0.25">
      <c r="A291" s="89" t="s">
        <v>162</v>
      </c>
      <c r="B291" s="90">
        <v>7429.4076285404099</v>
      </c>
      <c r="C291" s="91">
        <v>7429.4076285404099</v>
      </c>
      <c r="D291" s="91"/>
      <c r="E291" s="91"/>
      <c r="F291" s="91"/>
      <c r="G291" s="143"/>
      <c r="H291" s="143"/>
      <c r="I291" s="149">
        <v>7429.4076285404099</v>
      </c>
      <c r="J291" s="150">
        <v>482732</v>
      </c>
      <c r="K291" s="146">
        <v>1.5390335897641777E-2</v>
      </c>
      <c r="L291" s="147"/>
      <c r="M291" s="148"/>
      <c r="O291" s="88"/>
      <c r="P291" s="88"/>
      <c r="Q291" s="88"/>
    </row>
    <row r="292" spans="1:17" x14ac:dyDescent="0.25">
      <c r="A292" s="89" t="s">
        <v>163</v>
      </c>
      <c r="B292" s="90">
        <v>3866.23352943584</v>
      </c>
      <c r="C292" s="91">
        <v>3866.23352943584</v>
      </c>
      <c r="D292" s="91"/>
      <c r="E292" s="91"/>
      <c r="F292" s="91"/>
      <c r="G292" s="143"/>
      <c r="H292" s="143"/>
      <c r="I292" s="149">
        <v>3866.23352943584</v>
      </c>
      <c r="J292" s="143">
        <v>241734</v>
      </c>
      <c r="K292" s="146">
        <v>1.5993751517932274E-2</v>
      </c>
      <c r="L292" s="147"/>
      <c r="M292" s="148"/>
      <c r="O292" s="88"/>
      <c r="P292" s="88"/>
      <c r="Q292" s="88"/>
    </row>
    <row r="293" spans="1:17" x14ac:dyDescent="0.25">
      <c r="A293" s="89" t="s">
        <v>164</v>
      </c>
      <c r="B293" s="90">
        <v>6802.0792213559698</v>
      </c>
      <c r="C293" s="91">
        <v>6802.0792213559698</v>
      </c>
      <c r="D293" s="91"/>
      <c r="E293" s="91"/>
      <c r="F293" s="91"/>
      <c r="G293" s="143"/>
      <c r="H293" s="143"/>
      <c r="I293" s="149">
        <v>6802.0792213559698</v>
      </c>
      <c r="J293" s="152">
        <v>467337</v>
      </c>
      <c r="K293" s="146">
        <v>1.4554976861142965E-2</v>
      </c>
      <c r="L293" s="147"/>
      <c r="M293" s="148"/>
      <c r="O293" s="88"/>
      <c r="P293" s="88"/>
      <c r="Q293" s="88"/>
    </row>
    <row r="294" spans="1:17" x14ac:dyDescent="0.25">
      <c r="A294" s="89" t="s">
        <v>986</v>
      </c>
      <c r="B294" s="90">
        <v>4198.7296129673296</v>
      </c>
      <c r="C294" s="91">
        <v>4198.7296129673296</v>
      </c>
      <c r="D294" s="91"/>
      <c r="E294" s="91"/>
      <c r="F294" s="91"/>
      <c r="G294" s="143"/>
      <c r="H294" s="143"/>
      <c r="I294" s="149">
        <v>4198.7296129673296</v>
      </c>
      <c r="J294" s="150">
        <v>167613</v>
      </c>
      <c r="K294" s="146">
        <v>2.5050142966042785E-2</v>
      </c>
      <c r="L294" s="147"/>
      <c r="M294" s="148"/>
      <c r="O294" s="88"/>
      <c r="P294" s="88"/>
      <c r="Q294" s="88"/>
    </row>
    <row r="295" spans="1:17" x14ac:dyDescent="0.25">
      <c r="A295" s="89" t="s">
        <v>200</v>
      </c>
      <c r="B295" s="90">
        <v>3866.23352943584</v>
      </c>
      <c r="C295" s="91">
        <v>3866.23352943584</v>
      </c>
      <c r="D295" s="91"/>
      <c r="E295" s="91"/>
      <c r="F295" s="91"/>
      <c r="G295" s="143"/>
      <c r="H295" s="143"/>
      <c r="I295" s="149">
        <v>3866.23352943584</v>
      </c>
      <c r="J295" s="152">
        <v>314381</v>
      </c>
      <c r="K295" s="146">
        <v>1.2297923632267345E-2</v>
      </c>
      <c r="L295" s="147"/>
      <c r="M295" s="148"/>
      <c r="O295" s="88"/>
      <c r="P295" s="88"/>
      <c r="Q295" s="88"/>
    </row>
    <row r="296" spans="1:17" x14ac:dyDescent="0.25">
      <c r="A296" s="89" t="s">
        <v>201</v>
      </c>
      <c r="B296" s="90">
        <v>3624.9290683904101</v>
      </c>
      <c r="C296" s="91">
        <v>3624.9290683904101</v>
      </c>
      <c r="D296" s="91"/>
      <c r="E296" s="91"/>
      <c r="F296" s="91"/>
      <c r="G296" s="143"/>
      <c r="H296" s="143"/>
      <c r="I296" s="149">
        <v>3624.9290683904101</v>
      </c>
      <c r="J296" s="150">
        <v>359694</v>
      </c>
      <c r="K296" s="146">
        <v>1.0077813553716243E-2</v>
      </c>
      <c r="L296" s="147"/>
      <c r="M296" s="148"/>
      <c r="O296" s="88"/>
      <c r="P296" s="88"/>
      <c r="Q296" s="88"/>
    </row>
    <row r="297" spans="1:17" x14ac:dyDescent="0.25">
      <c r="A297" s="89" t="s">
        <v>806</v>
      </c>
      <c r="B297" s="90">
        <v>3866.23352943584</v>
      </c>
      <c r="C297" s="91">
        <v>3866.23352943584</v>
      </c>
      <c r="D297" s="91"/>
      <c r="E297" s="91"/>
      <c r="F297" s="91"/>
      <c r="G297" s="143"/>
      <c r="H297" s="143"/>
      <c r="I297" s="149">
        <v>3866.23352943584</v>
      </c>
      <c r="J297" s="150">
        <v>235427</v>
      </c>
      <c r="K297" s="146">
        <v>1.6422218052457194E-2</v>
      </c>
      <c r="L297" s="147"/>
      <c r="M297" s="148"/>
      <c r="O297" s="88"/>
      <c r="P297" s="88"/>
      <c r="Q297" s="88"/>
    </row>
    <row r="298" spans="1:17" x14ac:dyDescent="0.25">
      <c r="A298" s="89" t="s">
        <v>590</v>
      </c>
      <c r="B298" s="90">
        <v>2189.6279482877699</v>
      </c>
      <c r="C298" s="91">
        <v>2189.6279482877699</v>
      </c>
      <c r="D298" s="91"/>
      <c r="E298" s="91"/>
      <c r="F298" s="91"/>
      <c r="G298" s="143"/>
      <c r="H298" s="143"/>
      <c r="I298" s="149">
        <v>2189.6279482877699</v>
      </c>
      <c r="J298" s="145" t="s">
        <v>695</v>
      </c>
      <c r="K298" s="146" t="s">
        <v>696</v>
      </c>
      <c r="L298" s="147"/>
      <c r="M298" s="148"/>
      <c r="O298" s="88"/>
      <c r="P298" s="88"/>
      <c r="Q298" s="88"/>
    </row>
    <row r="299" spans="1:17" x14ac:dyDescent="0.25">
      <c r="A299" s="89" t="s">
        <v>205</v>
      </c>
      <c r="B299" s="90">
        <v>6769.7749100421597</v>
      </c>
      <c r="C299" s="91">
        <v>6769.7749100421597</v>
      </c>
      <c r="D299" s="91"/>
      <c r="E299" s="91"/>
      <c r="F299" s="91"/>
      <c r="G299" s="143"/>
      <c r="H299" s="143"/>
      <c r="I299" s="149">
        <v>6769.7749100421597</v>
      </c>
      <c r="J299" s="150">
        <v>322137</v>
      </c>
      <c r="K299" s="146">
        <v>2.1015204431785731E-2</v>
      </c>
      <c r="L299" s="147"/>
      <c r="M299" s="148"/>
      <c r="O299" s="88"/>
      <c r="P299" s="88"/>
      <c r="Q299" s="88"/>
    </row>
    <row r="300" spans="1:17" x14ac:dyDescent="0.25">
      <c r="A300" s="89" t="s">
        <v>207</v>
      </c>
      <c r="B300" s="90">
        <v>22229</v>
      </c>
      <c r="C300" s="91">
        <v>22229</v>
      </c>
      <c r="D300" s="91"/>
      <c r="E300" s="91"/>
      <c r="F300" s="91"/>
      <c r="G300" s="143"/>
      <c r="H300" s="143"/>
      <c r="I300" s="149">
        <v>22229</v>
      </c>
      <c r="J300" s="145" t="s">
        <v>695</v>
      </c>
      <c r="K300" s="146" t="s">
        <v>696</v>
      </c>
      <c r="L300" s="147"/>
      <c r="M300" s="148"/>
      <c r="O300" s="88"/>
      <c r="P300" s="88"/>
      <c r="Q300" s="88"/>
    </row>
    <row r="301" spans="1:17" x14ac:dyDescent="0.25">
      <c r="A301" s="89" t="s">
        <v>263</v>
      </c>
      <c r="B301" s="90">
        <v>4887544</v>
      </c>
      <c r="C301" s="91">
        <v>2916897</v>
      </c>
      <c r="D301" s="91">
        <v>1970647</v>
      </c>
      <c r="E301" s="91"/>
      <c r="F301" s="91"/>
      <c r="G301" s="143">
        <v>1488600</v>
      </c>
      <c r="H301" s="143"/>
      <c r="I301" s="149">
        <v>6376144</v>
      </c>
      <c r="J301" s="150">
        <v>23689689</v>
      </c>
      <c r="K301" s="146">
        <v>0.26915271027829873</v>
      </c>
      <c r="L301" s="147"/>
      <c r="M301" s="148"/>
      <c r="O301" s="88"/>
      <c r="P301" s="88"/>
      <c r="Q301" s="88"/>
    </row>
    <row r="302" spans="1:17" x14ac:dyDescent="0.25">
      <c r="A302" s="89" t="s">
        <v>987</v>
      </c>
      <c r="B302" s="90">
        <v>231448.12542471199</v>
      </c>
      <c r="C302" s="91">
        <v>28099.1254247123</v>
      </c>
      <c r="D302" s="91">
        <v>203349</v>
      </c>
      <c r="E302" s="91"/>
      <c r="F302" s="91"/>
      <c r="G302" s="143"/>
      <c r="H302" s="143"/>
      <c r="I302" s="149">
        <v>231448.12542471231</v>
      </c>
      <c r="J302" s="150">
        <v>1266248</v>
      </c>
      <c r="K302" s="146">
        <v>0.18278261874823282</v>
      </c>
      <c r="L302" s="147"/>
      <c r="M302" s="148"/>
      <c r="O302" s="88"/>
      <c r="P302" s="88"/>
      <c r="Q302" s="88"/>
    </row>
    <row r="303" spans="1:17" x14ac:dyDescent="0.25">
      <c r="A303" s="89" t="s">
        <v>988</v>
      </c>
      <c r="B303" s="90">
        <v>11424</v>
      </c>
      <c r="C303" s="91">
        <v>9778</v>
      </c>
      <c r="D303" s="91">
        <v>1646</v>
      </c>
      <c r="E303" s="91"/>
      <c r="F303" s="91"/>
      <c r="G303" s="143"/>
      <c r="H303" s="143"/>
      <c r="I303" s="149">
        <v>11424</v>
      </c>
      <c r="J303" s="152">
        <v>621037</v>
      </c>
      <c r="K303" s="146">
        <v>1.8395039264971332E-2</v>
      </c>
      <c r="L303" s="147"/>
      <c r="M303" s="148"/>
      <c r="O303" s="88"/>
      <c r="P303" s="88"/>
      <c r="Q303" s="88"/>
    </row>
    <row r="304" spans="1:17" x14ac:dyDescent="0.25">
      <c r="A304" s="89" t="s">
        <v>989</v>
      </c>
      <c r="B304" s="90">
        <v>5606.0386176819702</v>
      </c>
      <c r="C304" s="91">
        <v>5606.0386176819702</v>
      </c>
      <c r="D304" s="91"/>
      <c r="E304" s="91"/>
      <c r="F304" s="91"/>
      <c r="G304" s="143"/>
      <c r="H304" s="143"/>
      <c r="I304" s="149">
        <v>5606.0386176819702</v>
      </c>
      <c r="J304" s="145" t="s">
        <v>695</v>
      </c>
      <c r="K304" s="146" t="s">
        <v>696</v>
      </c>
      <c r="L304" s="147"/>
      <c r="M304" s="148"/>
      <c r="O304" s="88"/>
      <c r="P304" s="88"/>
      <c r="Q304" s="88"/>
    </row>
    <row r="305" spans="1:17" x14ac:dyDescent="0.25">
      <c r="A305" s="89" t="s">
        <v>591</v>
      </c>
      <c r="B305" s="90">
        <v>3866.23352943584</v>
      </c>
      <c r="C305" s="91">
        <v>3866.23352943584</v>
      </c>
      <c r="D305" s="91"/>
      <c r="E305" s="91"/>
      <c r="F305" s="91"/>
      <c r="G305" s="143"/>
      <c r="H305" s="143"/>
      <c r="I305" s="149">
        <v>3866.23352943584</v>
      </c>
      <c r="J305" s="150">
        <v>209731</v>
      </c>
      <c r="K305" s="146">
        <v>1.843424924992414E-2</v>
      </c>
      <c r="L305" s="147"/>
      <c r="M305" s="148"/>
      <c r="O305" s="88"/>
      <c r="P305" s="88"/>
      <c r="Q305" s="88"/>
    </row>
    <row r="306" spans="1:17" x14ac:dyDescent="0.25">
      <c r="A306" s="89" t="s">
        <v>990</v>
      </c>
      <c r="B306" s="90">
        <v>23383.856212375402</v>
      </c>
      <c r="C306" s="91">
        <v>8791.3562123754109</v>
      </c>
      <c r="D306" s="91"/>
      <c r="E306" s="91">
        <v>14592.5</v>
      </c>
      <c r="F306" s="91"/>
      <c r="G306" s="143"/>
      <c r="H306" s="143"/>
      <c r="I306" s="149">
        <v>23383.856212375409</v>
      </c>
      <c r="J306" s="152">
        <v>534373</v>
      </c>
      <c r="K306" s="146">
        <v>4.3759426865458043E-2</v>
      </c>
      <c r="L306" s="147"/>
      <c r="M306" s="148"/>
      <c r="O306" s="88"/>
      <c r="P306" s="88"/>
      <c r="Q306" s="88"/>
    </row>
    <row r="307" spans="1:17" x14ac:dyDescent="0.25">
      <c r="A307" s="89" t="s">
        <v>808</v>
      </c>
      <c r="B307" s="90">
        <v>50000</v>
      </c>
      <c r="C307" s="91"/>
      <c r="D307" s="91"/>
      <c r="E307" s="91"/>
      <c r="F307" s="91">
        <v>50000</v>
      </c>
      <c r="G307" s="143"/>
      <c r="H307" s="143"/>
      <c r="I307" s="149">
        <v>50000</v>
      </c>
      <c r="J307" s="151" t="s">
        <v>696</v>
      </c>
      <c r="K307" s="146" t="s">
        <v>696</v>
      </c>
      <c r="L307" s="147"/>
      <c r="M307" s="148"/>
      <c r="O307" s="88"/>
      <c r="P307" s="88"/>
      <c r="Q307" s="88"/>
    </row>
    <row r="308" spans="1:17" x14ac:dyDescent="0.25">
      <c r="A308" s="89" t="s">
        <v>216</v>
      </c>
      <c r="B308" s="90">
        <v>4450.2072814451803</v>
      </c>
      <c r="C308" s="91">
        <v>4450.2072814451803</v>
      </c>
      <c r="D308" s="91"/>
      <c r="E308" s="91"/>
      <c r="F308" s="91"/>
      <c r="G308" s="143"/>
      <c r="H308" s="143"/>
      <c r="I308" s="149">
        <v>4450.2072814451803</v>
      </c>
      <c r="J308" s="145" t="s">
        <v>695</v>
      </c>
      <c r="K308" s="146" t="s">
        <v>696</v>
      </c>
      <c r="L308" s="147"/>
      <c r="M308" s="148"/>
      <c r="O308" s="88"/>
      <c r="P308" s="88"/>
      <c r="Q308" s="88"/>
    </row>
    <row r="309" spans="1:17" x14ac:dyDescent="0.25">
      <c r="A309" s="89" t="s">
        <v>991</v>
      </c>
      <c r="B309" s="90">
        <v>5540.8535231422102</v>
      </c>
      <c r="C309" s="91">
        <v>5540.8535231422102</v>
      </c>
      <c r="D309" s="91"/>
      <c r="E309" s="91"/>
      <c r="F309" s="91"/>
      <c r="G309" s="143"/>
      <c r="H309" s="143"/>
      <c r="I309" s="149">
        <v>5540.8535231422102</v>
      </c>
      <c r="J309" s="150">
        <v>354852</v>
      </c>
      <c r="K309" s="146">
        <v>1.5614547820336958E-2</v>
      </c>
      <c r="L309" s="147"/>
      <c r="M309" s="148"/>
      <c r="O309" s="88"/>
      <c r="P309" s="88"/>
      <c r="Q309" s="88"/>
    </row>
    <row r="310" spans="1:17" x14ac:dyDescent="0.25">
      <c r="A310" s="89" t="s">
        <v>315</v>
      </c>
      <c r="B310" s="90">
        <v>4749.6369601715396</v>
      </c>
      <c r="C310" s="91">
        <v>4749.6369601715396</v>
      </c>
      <c r="D310" s="91"/>
      <c r="E310" s="91"/>
      <c r="F310" s="91"/>
      <c r="G310" s="143"/>
      <c r="H310" s="143"/>
      <c r="I310" s="149">
        <v>4749.6369601715396</v>
      </c>
      <c r="J310" s="145" t="s">
        <v>695</v>
      </c>
      <c r="K310" s="146" t="s">
        <v>696</v>
      </c>
      <c r="L310" s="147"/>
      <c r="M310" s="148"/>
      <c r="O310" s="88"/>
      <c r="P310" s="88"/>
      <c r="Q310" s="88"/>
    </row>
    <row r="311" spans="1:17" x14ac:dyDescent="0.25">
      <c r="A311" s="89" t="s">
        <v>992</v>
      </c>
      <c r="B311" s="90">
        <v>23321.451815849199</v>
      </c>
      <c r="C311" s="91">
        <v>8728.9518158492101</v>
      </c>
      <c r="D311" s="91"/>
      <c r="E311" s="91">
        <v>14592</v>
      </c>
      <c r="F311" s="91"/>
      <c r="G311" s="143"/>
      <c r="H311" s="143"/>
      <c r="I311" s="149">
        <v>23320.95181584921</v>
      </c>
      <c r="J311" s="152">
        <v>635792</v>
      </c>
      <c r="K311" s="146">
        <v>3.6680159259394912E-2</v>
      </c>
      <c r="L311" s="147"/>
      <c r="M311" s="148"/>
      <c r="O311" s="88"/>
      <c r="P311" s="88"/>
      <c r="Q311" s="88"/>
    </row>
    <row r="312" spans="1:17" x14ac:dyDescent="0.25">
      <c r="A312" s="89" t="s">
        <v>317</v>
      </c>
      <c r="B312" s="90">
        <v>6964.1116895292598</v>
      </c>
      <c r="C312" s="91">
        <v>6964.1116895292598</v>
      </c>
      <c r="D312" s="91"/>
      <c r="E312" s="91"/>
      <c r="F312" s="91"/>
      <c r="G312" s="143"/>
      <c r="H312" s="143"/>
      <c r="I312" s="149">
        <v>6964.1116895292598</v>
      </c>
      <c r="J312" s="152">
        <v>514162</v>
      </c>
      <c r="K312" s="146">
        <v>1.3544586510728641E-2</v>
      </c>
      <c r="L312" s="147"/>
      <c r="M312" s="148"/>
      <c r="O312" s="88"/>
      <c r="P312" s="88"/>
      <c r="Q312" s="88"/>
    </row>
    <row r="313" spans="1:17" x14ac:dyDescent="0.25">
      <c r="A313" s="89" t="s">
        <v>812</v>
      </c>
      <c r="B313" s="90">
        <v>9885.9591347674505</v>
      </c>
      <c r="C313" s="91">
        <v>9885.9591347674505</v>
      </c>
      <c r="D313" s="91"/>
      <c r="E313" s="91"/>
      <c r="F313" s="91"/>
      <c r="G313" s="143"/>
      <c r="H313" s="143"/>
      <c r="I313" s="149">
        <v>9885.9591347674505</v>
      </c>
      <c r="J313" s="150">
        <v>934712</v>
      </c>
      <c r="K313" s="146">
        <v>1.057647610683018E-2</v>
      </c>
      <c r="L313" s="147"/>
      <c r="M313" s="148"/>
      <c r="O313" s="88"/>
      <c r="P313" s="88"/>
      <c r="Q313" s="88"/>
    </row>
    <row r="314" spans="1:17" x14ac:dyDescent="0.25">
      <c r="A314" s="89" t="s">
        <v>272</v>
      </c>
      <c r="B314" s="90">
        <v>4109</v>
      </c>
      <c r="C314" s="91">
        <v>4109</v>
      </c>
      <c r="D314" s="91"/>
      <c r="E314" s="91"/>
      <c r="F314" s="91"/>
      <c r="G314" s="143"/>
      <c r="H314" s="143"/>
      <c r="I314" s="149">
        <v>4109</v>
      </c>
      <c r="J314" s="145" t="s">
        <v>695</v>
      </c>
      <c r="K314" s="146" t="s">
        <v>696</v>
      </c>
      <c r="L314" s="147"/>
      <c r="M314" s="148"/>
      <c r="O314" s="88"/>
      <c r="P314" s="88"/>
      <c r="Q314" s="88"/>
    </row>
    <row r="315" spans="1:17" x14ac:dyDescent="0.25">
      <c r="A315" s="89" t="s">
        <v>273</v>
      </c>
      <c r="B315" s="90">
        <v>48174</v>
      </c>
      <c r="C315" s="91">
        <v>48174</v>
      </c>
      <c r="D315" s="91"/>
      <c r="E315" s="91"/>
      <c r="F315" s="91"/>
      <c r="G315" s="143"/>
      <c r="H315" s="143"/>
      <c r="I315" s="149">
        <v>48174</v>
      </c>
      <c r="J315" s="145" t="s">
        <v>695</v>
      </c>
      <c r="K315" s="146" t="s">
        <v>696</v>
      </c>
      <c r="L315" s="147"/>
      <c r="M315" s="148"/>
      <c r="O315" s="88"/>
      <c r="P315" s="88"/>
      <c r="Q315" s="88"/>
    </row>
    <row r="316" spans="1:17" x14ac:dyDescent="0.25">
      <c r="A316" s="89" t="s">
        <v>816</v>
      </c>
      <c r="B316" s="90">
        <v>32368</v>
      </c>
      <c r="C316" s="91">
        <v>32368</v>
      </c>
      <c r="D316" s="91"/>
      <c r="E316" s="91"/>
      <c r="F316" s="91"/>
      <c r="G316" s="143"/>
      <c r="H316" s="143"/>
      <c r="I316" s="149">
        <v>32368</v>
      </c>
      <c r="J316" s="143">
        <v>176321</v>
      </c>
      <c r="K316" s="146">
        <v>0.18357427646168067</v>
      </c>
      <c r="L316" s="147"/>
      <c r="M316" s="148"/>
      <c r="O316" s="88"/>
      <c r="P316" s="88"/>
      <c r="Q316" s="88"/>
    </row>
    <row r="317" spans="1:17" x14ac:dyDescent="0.25">
      <c r="A317" s="89" t="s">
        <v>993</v>
      </c>
      <c r="B317" s="90">
        <v>26387</v>
      </c>
      <c r="C317" s="91"/>
      <c r="D317" s="91"/>
      <c r="E317" s="91">
        <v>26387</v>
      </c>
      <c r="F317" s="91"/>
      <c r="G317" s="143"/>
      <c r="H317" s="143"/>
      <c r="I317" s="149">
        <v>26387</v>
      </c>
      <c r="J317" s="151" t="s">
        <v>696</v>
      </c>
      <c r="K317" s="146" t="s">
        <v>696</v>
      </c>
      <c r="L317" s="147"/>
      <c r="M317" s="148"/>
      <c r="O317" s="88"/>
      <c r="P317" s="88"/>
      <c r="Q317" s="88"/>
    </row>
    <row r="318" spans="1:17" x14ac:dyDescent="0.25">
      <c r="A318" s="89" t="s">
        <v>994</v>
      </c>
      <c r="B318" s="90">
        <v>1454647</v>
      </c>
      <c r="C318" s="91">
        <v>300060</v>
      </c>
      <c r="D318" s="91"/>
      <c r="E318" s="91">
        <v>1154587</v>
      </c>
      <c r="F318" s="91"/>
      <c r="G318" s="143"/>
      <c r="H318" s="143"/>
      <c r="I318" s="149">
        <v>1454647</v>
      </c>
      <c r="J318" s="150">
        <v>7744771</v>
      </c>
      <c r="K318" s="146">
        <v>0.18782311316887226</v>
      </c>
      <c r="L318" s="147"/>
      <c r="M318" s="148"/>
      <c r="O318" s="88"/>
      <c r="P318" s="88"/>
      <c r="Q318" s="88"/>
    </row>
    <row r="319" spans="1:17" x14ac:dyDescent="0.25">
      <c r="A319" s="89" t="s">
        <v>995</v>
      </c>
      <c r="B319" s="90">
        <v>7848</v>
      </c>
      <c r="C319" s="91"/>
      <c r="D319" s="91"/>
      <c r="E319" s="91">
        <v>7848</v>
      </c>
      <c r="F319" s="91"/>
      <c r="G319" s="143"/>
      <c r="H319" s="143"/>
      <c r="I319" s="149">
        <v>7848</v>
      </c>
      <c r="J319" s="151" t="s">
        <v>696</v>
      </c>
      <c r="K319" s="146" t="s">
        <v>696</v>
      </c>
      <c r="L319" s="147"/>
      <c r="M319" s="148"/>
      <c r="O319" s="88"/>
      <c r="P319" s="88"/>
      <c r="Q319" s="88"/>
    </row>
    <row r="320" spans="1:17" x14ac:dyDescent="0.25">
      <c r="A320" s="89" t="s">
        <v>282</v>
      </c>
      <c r="B320" s="90">
        <v>4152.49517257768</v>
      </c>
      <c r="C320" s="91">
        <v>4152.49517257768</v>
      </c>
      <c r="D320" s="91"/>
      <c r="E320" s="91"/>
      <c r="F320" s="91"/>
      <c r="G320" s="143"/>
      <c r="H320" s="143"/>
      <c r="I320" s="149">
        <v>4152.49517257768</v>
      </c>
      <c r="J320" s="145" t="s">
        <v>695</v>
      </c>
      <c r="K320" s="146" t="s">
        <v>696</v>
      </c>
      <c r="L320" s="147"/>
      <c r="M320" s="148"/>
      <c r="O320" s="88"/>
      <c r="P320" s="88"/>
      <c r="Q320" s="88"/>
    </row>
    <row r="321" spans="1:17" x14ac:dyDescent="0.25">
      <c r="A321" s="89" t="s">
        <v>996</v>
      </c>
      <c r="B321" s="90">
        <v>50000</v>
      </c>
      <c r="C321" s="91"/>
      <c r="D321" s="91"/>
      <c r="E321" s="91"/>
      <c r="F321" s="91">
        <v>50000</v>
      </c>
      <c r="G321" s="143"/>
      <c r="H321" s="143"/>
      <c r="I321" s="149">
        <v>50000</v>
      </c>
      <c r="J321" s="151" t="s">
        <v>696</v>
      </c>
      <c r="K321" s="146" t="s">
        <v>696</v>
      </c>
      <c r="L321" s="147"/>
      <c r="M321" s="148"/>
      <c r="O321" s="88"/>
      <c r="P321" s="88"/>
      <c r="Q321" s="88"/>
    </row>
    <row r="322" spans="1:17" x14ac:dyDescent="0.25">
      <c r="A322" s="89" t="s">
        <v>997</v>
      </c>
      <c r="B322" s="90">
        <v>767005</v>
      </c>
      <c r="C322" s="91"/>
      <c r="D322" s="91">
        <v>400680</v>
      </c>
      <c r="E322" s="91">
        <v>366325</v>
      </c>
      <c r="F322" s="91"/>
      <c r="G322" s="143"/>
      <c r="H322" s="143">
        <v>30286.51</v>
      </c>
      <c r="I322" s="149">
        <v>797291.51</v>
      </c>
      <c r="J322" s="150">
        <v>41324759</v>
      </c>
      <c r="K322" s="146">
        <v>1.9293312999115131E-2</v>
      </c>
      <c r="L322" s="147"/>
      <c r="M322" s="148"/>
      <c r="O322" s="88"/>
      <c r="P322" s="88"/>
      <c r="Q322" s="88"/>
    </row>
    <row r="323" spans="1:17" x14ac:dyDescent="0.25">
      <c r="A323" s="89" t="s">
        <v>291</v>
      </c>
      <c r="B323" s="90">
        <v>7760.1715901948501</v>
      </c>
      <c r="C323" s="91">
        <v>7760.1715901948501</v>
      </c>
      <c r="D323" s="91"/>
      <c r="E323" s="91"/>
      <c r="F323" s="91"/>
      <c r="G323" s="143"/>
      <c r="H323" s="143"/>
      <c r="I323" s="149">
        <v>7760.1715901948501</v>
      </c>
      <c r="J323" s="150">
        <v>17631109</v>
      </c>
      <c r="K323" s="146">
        <v>4.4014086636268032E-4</v>
      </c>
      <c r="L323" s="147"/>
      <c r="M323" s="148"/>
      <c r="O323" s="88"/>
      <c r="P323" s="88"/>
      <c r="Q323" s="88"/>
    </row>
    <row r="324" spans="1:17" x14ac:dyDescent="0.25">
      <c r="A324" s="89" t="s">
        <v>998</v>
      </c>
      <c r="B324" s="90">
        <v>15000</v>
      </c>
      <c r="C324" s="91"/>
      <c r="D324" s="91"/>
      <c r="E324" s="91"/>
      <c r="F324" s="91">
        <v>15000</v>
      </c>
      <c r="G324" s="143"/>
      <c r="H324" s="143"/>
      <c r="I324" s="149">
        <v>15000</v>
      </c>
      <c r="J324" s="151" t="s">
        <v>696</v>
      </c>
      <c r="K324" s="146" t="s">
        <v>696</v>
      </c>
      <c r="L324" s="147"/>
      <c r="M324" s="148"/>
      <c r="O324" s="88"/>
      <c r="P324" s="88"/>
      <c r="Q324" s="88"/>
    </row>
    <row r="325" spans="1:17" x14ac:dyDescent="0.25">
      <c r="A325" s="89" t="s">
        <v>999</v>
      </c>
      <c r="B325" s="90">
        <v>50699</v>
      </c>
      <c r="C325" s="91"/>
      <c r="D325" s="91"/>
      <c r="E325" s="91">
        <v>50699</v>
      </c>
      <c r="F325" s="91"/>
      <c r="G325" s="143"/>
      <c r="H325" s="143"/>
      <c r="I325" s="149">
        <v>50699</v>
      </c>
      <c r="J325" s="151" t="s">
        <v>696</v>
      </c>
      <c r="K325" s="146" t="s">
        <v>696</v>
      </c>
      <c r="L325" s="147"/>
      <c r="M325" s="148"/>
      <c r="O325" s="88"/>
      <c r="P325" s="88"/>
      <c r="Q325" s="88"/>
    </row>
    <row r="326" spans="1:17" x14ac:dyDescent="0.25">
      <c r="A326" s="89" t="s">
        <v>1000</v>
      </c>
      <c r="B326" s="90">
        <v>155744</v>
      </c>
      <c r="C326" s="91"/>
      <c r="D326" s="91">
        <v>155744</v>
      </c>
      <c r="E326" s="91"/>
      <c r="F326" s="91"/>
      <c r="G326" s="143"/>
      <c r="H326" s="143">
        <v>146164.68</v>
      </c>
      <c r="I326" s="149">
        <v>301908.68</v>
      </c>
      <c r="J326" s="150">
        <v>28474482</v>
      </c>
      <c r="K326" s="146">
        <v>1.0602780412300389E-2</v>
      </c>
      <c r="L326" s="147"/>
      <c r="M326" s="148"/>
      <c r="O326" s="88"/>
      <c r="P326" s="88"/>
      <c r="Q326" s="88"/>
    </row>
    <row r="327" spans="1:17" x14ac:dyDescent="0.25">
      <c r="A327" s="89" t="s">
        <v>1001</v>
      </c>
      <c r="B327" s="90">
        <v>44164</v>
      </c>
      <c r="C327" s="91"/>
      <c r="D327" s="91">
        <v>44164</v>
      </c>
      <c r="E327" s="91"/>
      <c r="F327" s="91"/>
      <c r="G327" s="143"/>
      <c r="H327" s="143"/>
      <c r="I327" s="149">
        <v>44164</v>
      </c>
      <c r="J327" s="143">
        <v>6344589</v>
      </c>
      <c r="K327" s="146">
        <v>6.960892187027402E-3</v>
      </c>
      <c r="L327" s="147"/>
      <c r="M327" s="148"/>
      <c r="O327" s="88"/>
      <c r="P327" s="88"/>
      <c r="Q327" s="88"/>
    </row>
    <row r="328" spans="1:17" x14ac:dyDescent="0.25">
      <c r="A328" s="89" t="s">
        <v>302</v>
      </c>
      <c r="B328" s="90">
        <v>389509.48429867497</v>
      </c>
      <c r="C328" s="91">
        <v>55867.484298674797</v>
      </c>
      <c r="D328" s="91">
        <v>333642</v>
      </c>
      <c r="E328" s="91"/>
      <c r="F328" s="91"/>
      <c r="G328" s="143"/>
      <c r="H328" s="143"/>
      <c r="I328" s="149">
        <v>389509.4842986748</v>
      </c>
      <c r="J328" s="150">
        <v>2898342</v>
      </c>
      <c r="K328" s="146">
        <v>0.13439044953931414</v>
      </c>
      <c r="L328" s="147"/>
      <c r="M328" s="148"/>
      <c r="O328" s="88"/>
      <c r="P328" s="88"/>
      <c r="Q328" s="88"/>
    </row>
    <row r="329" spans="1:17" x14ac:dyDescent="0.25">
      <c r="A329" s="89" t="s">
        <v>1002</v>
      </c>
      <c r="B329" s="90">
        <v>14592.5</v>
      </c>
      <c r="C329" s="91"/>
      <c r="D329" s="91"/>
      <c r="E329" s="91">
        <v>14592.5</v>
      </c>
      <c r="F329" s="91"/>
      <c r="G329" s="143"/>
      <c r="H329" s="143"/>
      <c r="I329" s="149">
        <v>14592.5</v>
      </c>
      <c r="J329" s="151" t="s">
        <v>696</v>
      </c>
      <c r="K329" s="146" t="s">
        <v>696</v>
      </c>
      <c r="L329" s="147"/>
      <c r="M329" s="148"/>
      <c r="O329" s="88"/>
      <c r="P329" s="88"/>
      <c r="Q329" s="88"/>
    </row>
    <row r="330" spans="1:17" x14ac:dyDescent="0.25">
      <c r="A330" s="89" t="s">
        <v>309</v>
      </c>
      <c r="B330" s="90">
        <v>3866.23352943584</v>
      </c>
      <c r="C330" s="91">
        <v>3866.23352943584</v>
      </c>
      <c r="D330" s="91"/>
      <c r="E330" s="91"/>
      <c r="F330" s="91"/>
      <c r="G330" s="143"/>
      <c r="H330" s="143"/>
      <c r="I330" s="149">
        <v>3866.23352943584</v>
      </c>
      <c r="J330" s="145" t="s">
        <v>695</v>
      </c>
      <c r="K330" s="146" t="s">
        <v>696</v>
      </c>
      <c r="L330" s="147"/>
      <c r="M330" s="148"/>
      <c r="O330" s="88"/>
      <c r="P330" s="88"/>
      <c r="Q330" s="88"/>
    </row>
    <row r="331" spans="1:17" x14ac:dyDescent="0.25">
      <c r="A331" s="89" t="s">
        <v>822</v>
      </c>
      <c r="B331" s="90">
        <v>1000</v>
      </c>
      <c r="C331" s="91">
        <v>1000</v>
      </c>
      <c r="D331" s="91"/>
      <c r="E331" s="91"/>
      <c r="F331" s="91"/>
      <c r="G331" s="143"/>
      <c r="H331" s="143"/>
      <c r="I331" s="149">
        <v>1000</v>
      </c>
      <c r="J331" s="145" t="s">
        <v>695</v>
      </c>
      <c r="K331" s="146" t="s">
        <v>696</v>
      </c>
      <c r="L331" s="147"/>
      <c r="M331" s="148"/>
      <c r="O331" s="88"/>
      <c r="P331" s="88"/>
      <c r="Q331" s="88"/>
    </row>
    <row r="332" spans="1:17" x14ac:dyDescent="0.25">
      <c r="A332" s="89" t="s">
        <v>312</v>
      </c>
      <c r="B332" s="90">
        <v>33665.228457562604</v>
      </c>
      <c r="C332" s="91">
        <v>33665.228457562604</v>
      </c>
      <c r="D332" s="91"/>
      <c r="E332" s="91"/>
      <c r="F332" s="91"/>
      <c r="G332" s="143"/>
      <c r="H332" s="143"/>
      <c r="I332" s="149">
        <v>33665.228457562604</v>
      </c>
      <c r="J332" s="150">
        <v>876300</v>
      </c>
      <c r="K332" s="146">
        <v>3.8417469425496523E-2</v>
      </c>
      <c r="L332" s="147"/>
      <c r="M332" s="148"/>
      <c r="O332" s="88"/>
      <c r="P332" s="88"/>
      <c r="Q332" s="88"/>
    </row>
    <row r="333" spans="1:17" x14ac:dyDescent="0.25">
      <c r="A333" s="89" t="s">
        <v>1003</v>
      </c>
      <c r="B333" s="90">
        <v>5787718</v>
      </c>
      <c r="C333" s="91"/>
      <c r="D333" s="91">
        <v>3590323</v>
      </c>
      <c r="E333" s="91">
        <v>2197395</v>
      </c>
      <c r="F333" s="91"/>
      <c r="G333" s="143"/>
      <c r="H333" s="143"/>
      <c r="I333" s="149">
        <v>5787718</v>
      </c>
      <c r="J333" s="150">
        <v>235124674</v>
      </c>
      <c r="K333" s="146">
        <v>2.4615528015575261E-2</v>
      </c>
      <c r="L333" s="147"/>
      <c r="M333" s="148"/>
      <c r="O333" s="88"/>
      <c r="P333" s="88"/>
      <c r="Q333" s="88"/>
    </row>
    <row r="334" spans="1:17" x14ac:dyDescent="0.25">
      <c r="A334" s="89" t="s">
        <v>1004</v>
      </c>
      <c r="B334" s="90">
        <v>29623</v>
      </c>
      <c r="C334" s="91"/>
      <c r="D334" s="91"/>
      <c r="E334" s="91">
        <v>29623</v>
      </c>
      <c r="F334" s="91"/>
      <c r="G334" s="143"/>
      <c r="H334" s="143"/>
      <c r="I334" s="149">
        <v>29623</v>
      </c>
      <c r="J334" s="151" t="s">
        <v>696</v>
      </c>
      <c r="K334" s="146" t="s">
        <v>696</v>
      </c>
      <c r="L334" s="147"/>
      <c r="M334" s="148"/>
      <c r="O334" s="88"/>
      <c r="P334" s="88"/>
      <c r="Q334" s="88"/>
    </row>
    <row r="335" spans="1:17" x14ac:dyDescent="0.25">
      <c r="A335" s="89" t="s">
        <v>1005</v>
      </c>
      <c r="B335" s="90">
        <v>80523</v>
      </c>
      <c r="C335" s="91">
        <v>5712</v>
      </c>
      <c r="D335" s="91">
        <v>74811</v>
      </c>
      <c r="E335" s="91"/>
      <c r="F335" s="91"/>
      <c r="G335" s="143"/>
      <c r="H335" s="143"/>
      <c r="I335" s="149">
        <v>80523</v>
      </c>
      <c r="J335" s="143">
        <v>18631546</v>
      </c>
      <c r="K335" s="146">
        <v>4.3218635748208979E-3</v>
      </c>
      <c r="L335" s="147"/>
      <c r="M335" s="148"/>
      <c r="O335" s="88"/>
      <c r="P335" s="88"/>
      <c r="Q335" s="88"/>
    </row>
    <row r="336" spans="1:17" x14ac:dyDescent="0.25">
      <c r="A336" s="89" t="s">
        <v>1006</v>
      </c>
      <c r="B336" s="90">
        <v>559758</v>
      </c>
      <c r="C336" s="91"/>
      <c r="D336" s="91">
        <v>332444</v>
      </c>
      <c r="E336" s="91">
        <v>227314</v>
      </c>
      <c r="F336" s="91"/>
      <c r="G336" s="143"/>
      <c r="H336" s="143"/>
      <c r="I336" s="149">
        <v>559758</v>
      </c>
      <c r="J336" s="150">
        <v>29706463</v>
      </c>
      <c r="K336" s="146">
        <v>1.8842970299089462E-2</v>
      </c>
      <c r="L336" s="147"/>
      <c r="M336" s="148"/>
      <c r="O336" s="88"/>
      <c r="P336" s="88"/>
      <c r="Q336" s="88"/>
    </row>
    <row r="337" spans="1:17" x14ac:dyDescent="0.25">
      <c r="A337" s="89" t="s">
        <v>344</v>
      </c>
      <c r="B337" s="90">
        <v>106675</v>
      </c>
      <c r="C337" s="91">
        <v>106675</v>
      </c>
      <c r="D337" s="91"/>
      <c r="E337" s="91"/>
      <c r="F337" s="91"/>
      <c r="G337" s="143"/>
      <c r="H337" s="143"/>
      <c r="I337" s="149">
        <v>106675</v>
      </c>
      <c r="J337" s="150">
        <v>562981</v>
      </c>
      <c r="K337" s="146">
        <v>0.1894824159252266</v>
      </c>
      <c r="L337" s="147"/>
      <c r="M337" s="148"/>
      <c r="O337" s="88"/>
      <c r="P337" s="88"/>
      <c r="Q337" s="88"/>
    </row>
    <row r="338" spans="1:17" x14ac:dyDescent="0.25">
      <c r="A338" s="89" t="s">
        <v>1007</v>
      </c>
      <c r="B338" s="90">
        <v>35000</v>
      </c>
      <c r="C338" s="91"/>
      <c r="D338" s="91"/>
      <c r="E338" s="91"/>
      <c r="F338" s="91">
        <v>35000</v>
      </c>
      <c r="G338" s="143"/>
      <c r="H338" s="143"/>
      <c r="I338" s="149">
        <v>35000</v>
      </c>
      <c r="J338" s="151" t="s">
        <v>696</v>
      </c>
      <c r="K338" s="146" t="s">
        <v>696</v>
      </c>
      <c r="L338" s="147"/>
      <c r="M338" s="148"/>
      <c r="O338" s="88"/>
      <c r="P338" s="88"/>
      <c r="Q338" s="88"/>
    </row>
    <row r="339" spans="1:17" x14ac:dyDescent="0.25">
      <c r="A339" s="89" t="s">
        <v>348</v>
      </c>
      <c r="B339" s="90">
        <v>292971</v>
      </c>
      <c r="C339" s="91"/>
      <c r="D339" s="91"/>
      <c r="E339" s="91">
        <v>292971</v>
      </c>
      <c r="F339" s="91"/>
      <c r="G339" s="143"/>
      <c r="H339" s="143"/>
      <c r="I339" s="149">
        <v>292971</v>
      </c>
      <c r="J339" s="151" t="s">
        <v>696</v>
      </c>
      <c r="K339" s="146" t="s">
        <v>696</v>
      </c>
      <c r="L339" s="147"/>
      <c r="M339" s="148"/>
      <c r="O339" s="88"/>
      <c r="P339" s="88"/>
      <c r="Q339" s="88"/>
    </row>
    <row r="340" spans="1:17" x14ac:dyDescent="0.25">
      <c r="A340" s="89" t="s">
        <v>353</v>
      </c>
      <c r="B340" s="90">
        <v>109221</v>
      </c>
      <c r="C340" s="91">
        <v>109221</v>
      </c>
      <c r="D340" s="91"/>
      <c r="E340" s="91"/>
      <c r="F340" s="91"/>
      <c r="G340" s="143"/>
      <c r="H340" s="143"/>
      <c r="I340" s="149">
        <v>109221</v>
      </c>
      <c r="J340" s="145" t="s">
        <v>695</v>
      </c>
      <c r="K340" s="146" t="s">
        <v>696</v>
      </c>
      <c r="L340" s="147"/>
      <c r="M340" s="148"/>
      <c r="O340" s="88"/>
      <c r="P340" s="88"/>
      <c r="Q340" s="88"/>
    </row>
    <row r="341" spans="1:17" x14ac:dyDescent="0.25">
      <c r="A341" s="89" t="s">
        <v>642</v>
      </c>
      <c r="B341" s="90">
        <v>4327</v>
      </c>
      <c r="C341" s="91">
        <v>3064</v>
      </c>
      <c r="D341" s="91">
        <v>1263</v>
      </c>
      <c r="E341" s="91"/>
      <c r="F341" s="91"/>
      <c r="G341" s="143"/>
      <c r="H341" s="143"/>
      <c r="I341" s="149">
        <v>4327</v>
      </c>
      <c r="J341" s="150">
        <v>265892</v>
      </c>
      <c r="K341" s="146">
        <v>1.6273524588930843E-2</v>
      </c>
      <c r="L341" s="147"/>
      <c r="M341" s="148"/>
      <c r="O341" s="88"/>
      <c r="P341" s="88"/>
      <c r="Q341" s="88"/>
    </row>
    <row r="342" spans="1:17" x14ac:dyDescent="0.25">
      <c r="A342" s="89" t="s">
        <v>1008</v>
      </c>
      <c r="B342" s="90">
        <v>50000</v>
      </c>
      <c r="C342" s="91"/>
      <c r="D342" s="91"/>
      <c r="E342" s="91"/>
      <c r="F342" s="91">
        <v>50000</v>
      </c>
      <c r="G342" s="143"/>
      <c r="H342" s="143"/>
      <c r="I342" s="149">
        <v>50000</v>
      </c>
      <c r="J342" s="145" t="s">
        <v>695</v>
      </c>
      <c r="K342" s="146" t="s">
        <v>696</v>
      </c>
      <c r="L342" s="147"/>
      <c r="M342" s="148"/>
      <c r="O342" s="88"/>
      <c r="P342" s="88"/>
      <c r="Q342" s="88"/>
    </row>
    <row r="343" spans="1:17" x14ac:dyDescent="0.25">
      <c r="A343" s="89" t="s">
        <v>1009</v>
      </c>
      <c r="B343" s="90">
        <v>64387</v>
      </c>
      <c r="C343" s="91"/>
      <c r="D343" s="91"/>
      <c r="E343" s="91">
        <v>64387</v>
      </c>
      <c r="F343" s="91"/>
      <c r="G343" s="143"/>
      <c r="H343" s="143"/>
      <c r="I343" s="149">
        <v>64387</v>
      </c>
      <c r="J343" s="151" t="s">
        <v>696</v>
      </c>
      <c r="K343" s="146" t="s">
        <v>696</v>
      </c>
      <c r="L343" s="147"/>
      <c r="M343" s="148"/>
      <c r="O343" s="88"/>
      <c r="P343" s="88"/>
      <c r="Q343" s="88"/>
    </row>
    <row r="344" spans="1:17" x14ac:dyDescent="0.25">
      <c r="A344" s="89" t="s">
        <v>359</v>
      </c>
      <c r="B344" s="90">
        <v>218128</v>
      </c>
      <c r="C344" s="91">
        <v>218128</v>
      </c>
      <c r="D344" s="91"/>
      <c r="E344" s="91"/>
      <c r="F344" s="91"/>
      <c r="G344" s="143">
        <v>36000</v>
      </c>
      <c r="H344" s="143"/>
      <c r="I344" s="149">
        <v>254128</v>
      </c>
      <c r="J344" s="145" t="s">
        <v>695</v>
      </c>
      <c r="K344" s="146" t="s">
        <v>696</v>
      </c>
      <c r="L344" s="147"/>
      <c r="M344" s="148"/>
      <c r="O344" s="88"/>
      <c r="P344" s="88"/>
      <c r="Q344" s="88"/>
    </row>
    <row r="345" spans="1:17" x14ac:dyDescent="0.25">
      <c r="A345" s="89" t="s">
        <v>366</v>
      </c>
      <c r="B345" s="90">
        <v>1314152.14012663</v>
      </c>
      <c r="C345" s="91">
        <v>234989.140126627</v>
      </c>
      <c r="D345" s="91">
        <v>1079163</v>
      </c>
      <c r="E345" s="91"/>
      <c r="F345" s="91"/>
      <c r="G345" s="143"/>
      <c r="H345" s="143">
        <v>30284.27</v>
      </c>
      <c r="I345" s="149">
        <v>1344436.410126627</v>
      </c>
      <c r="J345" s="150">
        <v>10287657</v>
      </c>
      <c r="K345" s="146">
        <v>0.13068441241058357</v>
      </c>
      <c r="L345" s="147"/>
      <c r="M345" s="148"/>
      <c r="O345" s="88"/>
      <c r="P345" s="88"/>
      <c r="Q345" s="88"/>
    </row>
    <row r="346" spans="1:17" x14ac:dyDescent="0.25">
      <c r="A346" s="89" t="s">
        <v>1010</v>
      </c>
      <c r="B346" s="90">
        <v>50000</v>
      </c>
      <c r="C346" s="91"/>
      <c r="D346" s="91"/>
      <c r="E346" s="91"/>
      <c r="F346" s="91">
        <v>50000</v>
      </c>
      <c r="G346" s="143"/>
      <c r="H346" s="143"/>
      <c r="I346" s="149">
        <v>50000</v>
      </c>
      <c r="J346" s="151" t="s">
        <v>696</v>
      </c>
      <c r="K346" s="146" t="s">
        <v>696</v>
      </c>
      <c r="L346" s="147"/>
      <c r="M346" s="148"/>
      <c r="O346" s="88"/>
      <c r="P346" s="88"/>
      <c r="Q346" s="88"/>
    </row>
    <row r="347" spans="1:17" x14ac:dyDescent="0.25">
      <c r="A347" s="89" t="s">
        <v>377</v>
      </c>
      <c r="B347" s="90">
        <v>60103</v>
      </c>
      <c r="C347" s="91">
        <v>60103</v>
      </c>
      <c r="D347" s="91"/>
      <c r="E347" s="91"/>
      <c r="F347" s="91"/>
      <c r="G347" s="143"/>
      <c r="H347" s="143"/>
      <c r="I347" s="149">
        <v>60103</v>
      </c>
      <c r="J347" s="145" t="s">
        <v>695</v>
      </c>
      <c r="K347" s="146" t="s">
        <v>696</v>
      </c>
      <c r="L347" s="147"/>
      <c r="M347" s="148"/>
      <c r="O347" s="88"/>
      <c r="P347" s="88"/>
      <c r="Q347" s="88"/>
    </row>
    <row r="348" spans="1:17" x14ac:dyDescent="0.25">
      <c r="A348" s="89" t="s">
        <v>1011</v>
      </c>
      <c r="B348" s="90">
        <v>7775.3688443698802</v>
      </c>
      <c r="C348" s="91">
        <v>7775.3688443698802</v>
      </c>
      <c r="D348" s="91"/>
      <c r="E348" s="91"/>
      <c r="F348" s="91"/>
      <c r="G348" s="143"/>
      <c r="H348" s="143"/>
      <c r="I348" s="149">
        <v>7775.3688443698802</v>
      </c>
      <c r="J348" s="152">
        <v>553447</v>
      </c>
      <c r="K348" s="146">
        <v>1.404898543920173E-2</v>
      </c>
      <c r="L348" s="147"/>
      <c r="M348" s="148"/>
      <c r="O348" s="88"/>
      <c r="P348" s="88"/>
      <c r="Q348" s="88"/>
    </row>
    <row r="349" spans="1:17" x14ac:dyDescent="0.25">
      <c r="A349" s="89" t="s">
        <v>394</v>
      </c>
      <c r="B349" s="90">
        <v>16404</v>
      </c>
      <c r="C349" s="91"/>
      <c r="D349" s="91"/>
      <c r="E349" s="91">
        <v>16404</v>
      </c>
      <c r="F349" s="91"/>
      <c r="G349" s="143"/>
      <c r="H349" s="143"/>
      <c r="I349" s="149">
        <v>16404</v>
      </c>
      <c r="J349" s="152">
        <v>371111</v>
      </c>
      <c r="K349" s="146">
        <v>4.4202408443834863E-2</v>
      </c>
      <c r="L349" s="147"/>
      <c r="M349" s="148"/>
      <c r="O349" s="88"/>
      <c r="P349" s="88"/>
      <c r="Q349" s="88"/>
    </row>
    <row r="350" spans="1:17" x14ac:dyDescent="0.25">
      <c r="A350" s="89" t="s">
        <v>837</v>
      </c>
      <c r="B350" s="90">
        <v>87348</v>
      </c>
      <c r="C350" s="91"/>
      <c r="D350" s="91"/>
      <c r="E350" s="91">
        <v>87348</v>
      </c>
      <c r="F350" s="91"/>
      <c r="G350" s="143"/>
      <c r="H350" s="143"/>
      <c r="I350" s="149">
        <v>87348</v>
      </c>
      <c r="J350" s="151" t="s">
        <v>696</v>
      </c>
      <c r="K350" s="146" t="s">
        <v>696</v>
      </c>
      <c r="L350" s="147"/>
      <c r="M350" s="148"/>
      <c r="O350" s="88"/>
      <c r="P350" s="88"/>
      <c r="Q350" s="88"/>
    </row>
    <row r="351" spans="1:17" x14ac:dyDescent="0.25">
      <c r="A351" s="89" t="s">
        <v>1012</v>
      </c>
      <c r="B351" s="90">
        <v>50000</v>
      </c>
      <c r="C351" s="91"/>
      <c r="D351" s="91"/>
      <c r="E351" s="91"/>
      <c r="F351" s="91">
        <v>50000</v>
      </c>
      <c r="G351" s="143"/>
      <c r="H351" s="143"/>
      <c r="I351" s="149">
        <v>50000</v>
      </c>
      <c r="J351" s="151" t="s">
        <v>696</v>
      </c>
      <c r="K351" s="146" t="s">
        <v>696</v>
      </c>
      <c r="L351" s="147"/>
      <c r="M351" s="148"/>
      <c r="O351" s="88"/>
      <c r="P351" s="88"/>
      <c r="Q351" s="88"/>
    </row>
    <row r="352" spans="1:17" x14ac:dyDescent="0.25">
      <c r="A352" s="89" t="s">
        <v>1013</v>
      </c>
      <c r="B352" s="90">
        <v>15161</v>
      </c>
      <c r="C352" s="91"/>
      <c r="D352" s="91"/>
      <c r="E352" s="91">
        <v>15161</v>
      </c>
      <c r="F352" s="91"/>
      <c r="G352" s="143"/>
      <c r="H352" s="143"/>
      <c r="I352" s="149">
        <v>15161</v>
      </c>
      <c r="J352" s="151" t="s">
        <v>696</v>
      </c>
      <c r="K352" s="146" t="s">
        <v>696</v>
      </c>
      <c r="L352" s="147"/>
      <c r="M352" s="148"/>
      <c r="O352" s="88"/>
      <c r="P352" s="88"/>
      <c r="Q352" s="88"/>
    </row>
    <row r="353" spans="1:17" x14ac:dyDescent="0.25">
      <c r="A353" s="89" t="s">
        <v>840</v>
      </c>
      <c r="B353" s="90">
        <v>4312.8016927371</v>
      </c>
      <c r="C353" s="91">
        <v>4312.8016927371</v>
      </c>
      <c r="D353" s="91"/>
      <c r="E353" s="91"/>
      <c r="F353" s="91"/>
      <c r="G353" s="143"/>
      <c r="H353" s="143"/>
      <c r="I353" s="149">
        <v>4312.8016927371</v>
      </c>
      <c r="J353" s="145" t="s">
        <v>695</v>
      </c>
      <c r="K353" s="146" t="s">
        <v>696</v>
      </c>
      <c r="L353" s="147"/>
      <c r="M353" s="148"/>
      <c r="O353" s="88"/>
      <c r="P353" s="88"/>
      <c r="Q353" s="88"/>
    </row>
    <row r="354" spans="1:17" x14ac:dyDescent="0.25">
      <c r="A354" s="89" t="s">
        <v>841</v>
      </c>
      <c r="B354" s="90">
        <v>10396</v>
      </c>
      <c r="C354" s="91">
        <v>10396</v>
      </c>
      <c r="D354" s="91"/>
      <c r="E354" s="91"/>
      <c r="F354" s="91"/>
      <c r="G354" s="143"/>
      <c r="H354" s="143"/>
      <c r="I354" s="149">
        <v>10396</v>
      </c>
      <c r="J354" s="145" t="s">
        <v>695</v>
      </c>
      <c r="K354" s="146" t="s">
        <v>696</v>
      </c>
      <c r="L354" s="147"/>
      <c r="M354" s="148"/>
      <c r="O354" s="88"/>
      <c r="P354" s="88"/>
      <c r="Q354" s="88"/>
    </row>
    <row r="355" spans="1:17" x14ac:dyDescent="0.25">
      <c r="A355" s="89" t="s">
        <v>420</v>
      </c>
      <c r="B355" s="90">
        <v>60303</v>
      </c>
      <c r="C355" s="91">
        <v>60303</v>
      </c>
      <c r="D355" s="91"/>
      <c r="E355" s="91"/>
      <c r="F355" s="91"/>
      <c r="G355" s="143"/>
      <c r="H355" s="143"/>
      <c r="I355" s="149">
        <v>60303</v>
      </c>
      <c r="J355" s="145" t="s">
        <v>695</v>
      </c>
      <c r="K355" s="146" t="s">
        <v>696</v>
      </c>
      <c r="L355" s="147"/>
      <c r="M355" s="148"/>
      <c r="O355" s="88"/>
      <c r="P355" s="88"/>
      <c r="Q355" s="88"/>
    </row>
    <row r="356" spans="1:17" x14ac:dyDescent="0.25">
      <c r="A356" s="89" t="s">
        <v>423</v>
      </c>
      <c r="B356" s="90">
        <v>9866</v>
      </c>
      <c r="C356" s="91">
        <v>9866</v>
      </c>
      <c r="D356" s="91"/>
      <c r="E356" s="91"/>
      <c r="F356" s="91"/>
      <c r="G356" s="143"/>
      <c r="H356" s="143"/>
      <c r="I356" s="149">
        <v>9866</v>
      </c>
      <c r="J356" s="145" t="s">
        <v>695</v>
      </c>
      <c r="K356" s="146" t="s">
        <v>696</v>
      </c>
      <c r="L356" s="147"/>
      <c r="M356" s="148"/>
      <c r="O356" s="88"/>
      <c r="P356" s="88"/>
      <c r="Q356" s="88"/>
    </row>
    <row r="357" spans="1:17" x14ac:dyDescent="0.25">
      <c r="A357" s="89" t="s">
        <v>424</v>
      </c>
      <c r="B357" s="90">
        <v>165147</v>
      </c>
      <c r="C357" s="91">
        <v>157059</v>
      </c>
      <c r="D357" s="91"/>
      <c r="E357" s="91">
        <v>8088</v>
      </c>
      <c r="F357" s="91"/>
      <c r="G357" s="143"/>
      <c r="H357" s="143"/>
      <c r="I357" s="149">
        <v>165147</v>
      </c>
      <c r="J357" s="143">
        <v>1316305</v>
      </c>
      <c r="K357" s="146">
        <v>0.12546256376751588</v>
      </c>
      <c r="L357" s="147"/>
      <c r="M357" s="148"/>
      <c r="O357" s="88"/>
      <c r="P357" s="88"/>
      <c r="Q357" s="88"/>
    </row>
    <row r="358" spans="1:17" x14ac:dyDescent="0.25">
      <c r="A358" s="89" t="s">
        <v>428</v>
      </c>
      <c r="B358" s="90">
        <v>634792</v>
      </c>
      <c r="C358" s="91"/>
      <c r="D358" s="91">
        <v>634792</v>
      </c>
      <c r="E358" s="91"/>
      <c r="F358" s="91"/>
      <c r="G358" s="143"/>
      <c r="H358" s="143"/>
      <c r="I358" s="149">
        <v>634792</v>
      </c>
      <c r="J358" s="150">
        <v>89071638</v>
      </c>
      <c r="K358" s="146">
        <v>7.1267579024425261E-3</v>
      </c>
      <c r="L358" s="147"/>
      <c r="M358" s="148"/>
      <c r="O358" s="88"/>
      <c r="P358" s="88"/>
      <c r="Q358" s="88"/>
    </row>
    <row r="359" spans="1:17" x14ac:dyDescent="0.25">
      <c r="A359" s="89" t="s">
        <v>435</v>
      </c>
      <c r="B359" s="90">
        <v>51270</v>
      </c>
      <c r="C359" s="91">
        <v>51270</v>
      </c>
      <c r="D359" s="91"/>
      <c r="E359" s="91"/>
      <c r="F359" s="91"/>
      <c r="G359" s="143"/>
      <c r="H359" s="143"/>
      <c r="I359" s="149">
        <v>51270</v>
      </c>
      <c r="J359" s="145" t="s">
        <v>695</v>
      </c>
      <c r="K359" s="146" t="s">
        <v>696</v>
      </c>
      <c r="L359" s="147"/>
      <c r="M359" s="148"/>
      <c r="O359" s="88"/>
      <c r="P359" s="88"/>
      <c r="Q359" s="88"/>
    </row>
    <row r="360" spans="1:17" x14ac:dyDescent="0.25">
      <c r="A360" s="89" t="s">
        <v>843</v>
      </c>
      <c r="B360" s="90"/>
      <c r="C360" s="91"/>
      <c r="D360" s="91"/>
      <c r="E360" s="91"/>
      <c r="F360" s="91"/>
      <c r="G360" s="143"/>
      <c r="H360" s="143">
        <v>47790.57</v>
      </c>
      <c r="I360" s="149">
        <v>47790.57</v>
      </c>
      <c r="J360" s="157">
        <v>5901934</v>
      </c>
      <c r="K360" s="146">
        <v>8.0974422960338084E-3</v>
      </c>
      <c r="L360" s="147"/>
      <c r="M360" s="148"/>
      <c r="O360" s="88"/>
      <c r="P360" s="88"/>
      <c r="Q360" s="88"/>
    </row>
    <row r="361" spans="1:17" x14ac:dyDescent="0.25">
      <c r="A361" s="89" t="s">
        <v>1014</v>
      </c>
      <c r="B361" s="90">
        <v>50000</v>
      </c>
      <c r="C361" s="91"/>
      <c r="D361" s="91"/>
      <c r="E361" s="91"/>
      <c r="F361" s="91">
        <v>50000</v>
      </c>
      <c r="G361" s="143"/>
      <c r="H361" s="143"/>
      <c r="I361" s="149">
        <v>50000</v>
      </c>
      <c r="J361" s="151" t="s">
        <v>696</v>
      </c>
      <c r="K361" s="146" t="s">
        <v>696</v>
      </c>
      <c r="L361" s="147"/>
      <c r="M361" s="148"/>
      <c r="O361" s="88"/>
      <c r="P361" s="88"/>
      <c r="Q361" s="88"/>
    </row>
    <row r="362" spans="1:17" x14ac:dyDescent="0.25">
      <c r="A362" s="89" t="s">
        <v>1015</v>
      </c>
      <c r="B362" s="90">
        <v>31212</v>
      </c>
      <c r="C362" s="91"/>
      <c r="D362" s="91"/>
      <c r="E362" s="91">
        <v>31212</v>
      </c>
      <c r="F362" s="91"/>
      <c r="G362" s="143"/>
      <c r="H362" s="143"/>
      <c r="I362" s="149">
        <v>31212</v>
      </c>
      <c r="J362" s="151" t="s">
        <v>696</v>
      </c>
      <c r="K362" s="146" t="s">
        <v>696</v>
      </c>
      <c r="L362" s="147"/>
      <c r="M362" s="148"/>
      <c r="O362" s="88"/>
      <c r="P362" s="88"/>
      <c r="Q362" s="88"/>
    </row>
    <row r="363" spans="1:17" x14ac:dyDescent="0.25">
      <c r="A363" s="89" t="s">
        <v>844</v>
      </c>
      <c r="B363" s="90">
        <v>50000</v>
      </c>
      <c r="C363" s="91"/>
      <c r="D363" s="91"/>
      <c r="E363" s="91"/>
      <c r="F363" s="91">
        <v>50000</v>
      </c>
      <c r="G363" s="143"/>
      <c r="H363" s="143"/>
      <c r="I363" s="149">
        <v>50000</v>
      </c>
      <c r="J363" s="145" t="s">
        <v>695</v>
      </c>
      <c r="K363" s="146" t="s">
        <v>696</v>
      </c>
      <c r="L363" s="147"/>
      <c r="M363" s="148"/>
      <c r="O363" s="88"/>
      <c r="P363" s="88"/>
      <c r="Q363" s="88"/>
    </row>
    <row r="364" spans="1:17" x14ac:dyDescent="0.25">
      <c r="A364" s="89" t="s">
        <v>1016</v>
      </c>
      <c r="B364" s="90">
        <v>3946.8043767887102</v>
      </c>
      <c r="C364" s="91">
        <v>3946.8043767887102</v>
      </c>
      <c r="D364" s="91"/>
      <c r="E364" s="91"/>
      <c r="F364" s="91"/>
      <c r="G364" s="143"/>
      <c r="H364" s="143"/>
      <c r="I364" s="149">
        <v>3946.8043767887102</v>
      </c>
      <c r="J364" s="152">
        <v>424104</v>
      </c>
      <c r="K364" s="146">
        <v>9.3062182313505895E-3</v>
      </c>
      <c r="L364" s="147"/>
      <c r="M364" s="148"/>
      <c r="O364" s="88"/>
      <c r="P364" s="88"/>
      <c r="Q364" s="88"/>
    </row>
    <row r="365" spans="1:17" x14ac:dyDescent="0.25">
      <c r="A365" s="89" t="s">
        <v>1017</v>
      </c>
      <c r="B365" s="90">
        <v>5890</v>
      </c>
      <c r="C365" s="91"/>
      <c r="D365" s="91"/>
      <c r="E365" s="91">
        <v>5890</v>
      </c>
      <c r="F365" s="91"/>
      <c r="G365" s="143"/>
      <c r="H365" s="143"/>
      <c r="I365" s="149">
        <v>5890</v>
      </c>
      <c r="J365" s="151" t="s">
        <v>696</v>
      </c>
      <c r="K365" s="146" t="s">
        <v>696</v>
      </c>
      <c r="L365" s="147"/>
      <c r="M365" s="148"/>
      <c r="O365" s="88"/>
      <c r="P365" s="88"/>
      <c r="Q365" s="88"/>
    </row>
    <row r="366" spans="1:17" x14ac:dyDescent="0.25">
      <c r="A366" s="89" t="s">
        <v>1018</v>
      </c>
      <c r="B366" s="90">
        <v>131063</v>
      </c>
      <c r="C366" s="91"/>
      <c r="D366" s="91">
        <v>131063</v>
      </c>
      <c r="E366" s="91"/>
      <c r="F366" s="91"/>
      <c r="G366" s="143"/>
      <c r="H366" s="143"/>
      <c r="I366" s="149">
        <v>131063</v>
      </c>
      <c r="J366" s="150">
        <v>19986836</v>
      </c>
      <c r="K366" s="146">
        <v>6.5574661242029505E-3</v>
      </c>
      <c r="L366" s="147"/>
      <c r="M366" s="148"/>
      <c r="O366" s="88"/>
      <c r="P366" s="88"/>
      <c r="Q366" s="88"/>
    </row>
    <row r="367" spans="1:17" x14ac:dyDescent="0.25">
      <c r="A367" s="89" t="s">
        <v>1019</v>
      </c>
      <c r="B367" s="90">
        <v>3866.23352943584</v>
      </c>
      <c r="C367" s="91">
        <v>3866.23352943584</v>
      </c>
      <c r="D367" s="91"/>
      <c r="E367" s="91"/>
      <c r="F367" s="91"/>
      <c r="G367" s="143"/>
      <c r="H367" s="143"/>
      <c r="I367" s="149">
        <v>3866.23352943584</v>
      </c>
      <c r="J367" s="145" t="s">
        <v>695</v>
      </c>
      <c r="K367" s="146" t="s">
        <v>696</v>
      </c>
      <c r="L367" s="147"/>
      <c r="M367" s="148"/>
      <c r="O367" s="88"/>
      <c r="P367" s="88"/>
      <c r="Q367" s="88"/>
    </row>
    <row r="368" spans="1:17" x14ac:dyDescent="0.25">
      <c r="A368" s="89" t="s">
        <v>1020</v>
      </c>
      <c r="B368" s="90">
        <v>17379</v>
      </c>
      <c r="C368" s="91"/>
      <c r="D368" s="91"/>
      <c r="E368" s="91">
        <v>17379</v>
      </c>
      <c r="F368" s="91"/>
      <c r="G368" s="143"/>
      <c r="H368" s="143"/>
      <c r="I368" s="149">
        <v>17379</v>
      </c>
      <c r="J368" s="151" t="s">
        <v>696</v>
      </c>
      <c r="K368" s="146" t="s">
        <v>696</v>
      </c>
      <c r="L368" s="147"/>
      <c r="M368" s="148"/>
      <c r="O368" s="88"/>
      <c r="P368" s="88"/>
      <c r="Q368" s="88"/>
    </row>
    <row r="369" spans="1:17" x14ac:dyDescent="0.25">
      <c r="A369" s="89" t="s">
        <v>479</v>
      </c>
      <c r="B369" s="90">
        <v>193460</v>
      </c>
      <c r="C369" s="91"/>
      <c r="D369" s="91">
        <v>193460</v>
      </c>
      <c r="E369" s="91"/>
      <c r="F369" s="91"/>
      <c r="G369" s="143"/>
      <c r="H369" s="143">
        <v>4668.68</v>
      </c>
      <c r="I369" s="149">
        <v>198128.68</v>
      </c>
      <c r="J369" s="150">
        <v>13028866</v>
      </c>
      <c r="K369" s="146">
        <v>1.5206901352734765E-2</v>
      </c>
      <c r="L369" s="147"/>
      <c r="M369" s="148"/>
      <c r="O369" s="88"/>
      <c r="P369" s="88"/>
      <c r="Q369" s="88"/>
    </row>
    <row r="370" spans="1:17" x14ac:dyDescent="0.25">
      <c r="A370" s="89" t="s">
        <v>480</v>
      </c>
      <c r="B370" s="90">
        <v>300060</v>
      </c>
      <c r="C370" s="91">
        <v>300060</v>
      </c>
      <c r="D370" s="91"/>
      <c r="E370" s="91"/>
      <c r="F370" s="91"/>
      <c r="G370" s="143"/>
      <c r="H370" s="143"/>
      <c r="I370" s="149">
        <v>300060</v>
      </c>
      <c r="J370" s="150">
        <v>5513280</v>
      </c>
      <c r="K370" s="146">
        <v>5.4424952115619013E-2</v>
      </c>
      <c r="L370" s="147"/>
      <c r="M370" s="148"/>
      <c r="O370" s="88"/>
      <c r="P370" s="88"/>
      <c r="Q370" s="88"/>
    </row>
    <row r="371" spans="1:17" x14ac:dyDescent="0.25">
      <c r="A371" s="89" t="s">
        <v>487</v>
      </c>
      <c r="B371" s="90">
        <v>26431</v>
      </c>
      <c r="C371" s="91">
        <v>26431</v>
      </c>
      <c r="D371" s="91"/>
      <c r="E371" s="91"/>
      <c r="F371" s="91"/>
      <c r="G371" s="143"/>
      <c r="H371" s="143"/>
      <c r="I371" s="149">
        <v>26431</v>
      </c>
      <c r="J371" s="145" t="s">
        <v>695</v>
      </c>
      <c r="K371" s="146" t="s">
        <v>696</v>
      </c>
      <c r="L371" s="147"/>
      <c r="M371" s="148"/>
      <c r="O371" s="88"/>
      <c r="P371" s="88"/>
      <c r="Q371" s="88"/>
    </row>
    <row r="372" spans="1:17" x14ac:dyDescent="0.25">
      <c r="A372" s="89" t="s">
        <v>1021</v>
      </c>
      <c r="B372" s="90">
        <v>3866.23352943584</v>
      </c>
      <c r="C372" s="91">
        <v>3866.23352943584</v>
      </c>
      <c r="D372" s="91"/>
      <c r="E372" s="91"/>
      <c r="F372" s="91"/>
      <c r="G372" s="143"/>
      <c r="H372" s="143"/>
      <c r="I372" s="149">
        <v>3866.23352943584</v>
      </c>
      <c r="J372" s="145" t="s">
        <v>695</v>
      </c>
      <c r="K372" s="146" t="s">
        <v>696</v>
      </c>
      <c r="L372" s="147"/>
      <c r="M372" s="148"/>
      <c r="O372" s="88"/>
      <c r="P372" s="88"/>
      <c r="Q372" s="88"/>
    </row>
    <row r="373" spans="1:17" x14ac:dyDescent="0.25">
      <c r="A373" s="89"/>
      <c r="B373" s="90"/>
      <c r="C373" s="91"/>
      <c r="D373" s="91"/>
      <c r="E373" s="91"/>
      <c r="F373" s="91"/>
      <c r="G373" s="143"/>
      <c r="H373" s="143"/>
      <c r="I373" s="160"/>
      <c r="J373" s="145"/>
      <c r="K373" s="146"/>
      <c r="L373" s="147"/>
      <c r="M373" s="148"/>
      <c r="O373" s="88"/>
      <c r="P373" s="88"/>
      <c r="Q373" s="88"/>
    </row>
    <row r="374" spans="1:17" x14ac:dyDescent="0.25">
      <c r="A374" s="161" t="s">
        <v>494</v>
      </c>
      <c r="B374" s="162">
        <f t="shared" ref="B374:I374" si="0">SUM(B5:B372)</f>
        <v>58822626.774351999</v>
      </c>
      <c r="C374" s="163">
        <f t="shared" si="0"/>
        <v>15685707.179513333</v>
      </c>
      <c r="D374" s="163">
        <f t="shared" si="0"/>
        <v>31343944</v>
      </c>
      <c r="E374" s="163">
        <f t="shared" si="0"/>
        <v>10499972</v>
      </c>
      <c r="F374" s="163">
        <f t="shared" si="0"/>
        <v>1293000</v>
      </c>
      <c r="G374" s="164">
        <f t="shared" si="0"/>
        <v>18000000</v>
      </c>
      <c r="H374" s="164">
        <f t="shared" si="0"/>
        <v>2834399.8899999992</v>
      </c>
      <c r="I374" s="164">
        <f t="shared" si="0"/>
        <v>79657023.069513321</v>
      </c>
      <c r="J374" s="164" t="s">
        <v>696</v>
      </c>
      <c r="K374" s="164" t="s">
        <v>696</v>
      </c>
      <c r="L374" s="165"/>
      <c r="M374" s="165"/>
      <c r="O374" s="165"/>
      <c r="P374" s="165"/>
    </row>
    <row r="375" spans="1:17" x14ac:dyDescent="0.25">
      <c r="A375" s="67"/>
    </row>
    <row r="376" spans="1:17" x14ac:dyDescent="0.25">
      <c r="A376" s="67"/>
    </row>
    <row r="377" spans="1:17" x14ac:dyDescent="0.25">
      <c r="A377" s="139" t="s">
        <v>853</v>
      </c>
    </row>
    <row r="378" spans="1:17" x14ac:dyDescent="0.25">
      <c r="A378" s="139" t="s">
        <v>854</v>
      </c>
    </row>
    <row r="379" spans="1:17" x14ac:dyDescent="0.25">
      <c r="A379" s="139" t="s">
        <v>855</v>
      </c>
    </row>
    <row r="380" spans="1:17" x14ac:dyDescent="0.25">
      <c r="A380" s="140" t="s">
        <v>1022</v>
      </c>
    </row>
    <row r="381" spans="1:17" x14ac:dyDescent="0.25">
      <c r="A381" s="67"/>
    </row>
  </sheetData>
  <mergeCells count="8">
    <mergeCell ref="A1:K1"/>
    <mergeCell ref="B2:B3"/>
    <mergeCell ref="C2:F2"/>
    <mergeCell ref="G2:G3"/>
    <mergeCell ref="H2:H3"/>
    <mergeCell ref="I2:I3"/>
    <mergeCell ref="J2:J3"/>
    <mergeCell ref="K2:K3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0"/>
  <sheetViews>
    <sheetView zoomScale="90" zoomScaleNormal="90" workbookViewId="0">
      <selection activeCell="A14" sqref="A14"/>
    </sheetView>
  </sheetViews>
  <sheetFormatPr baseColWidth="10" defaultRowHeight="15" x14ac:dyDescent="0.25"/>
  <cols>
    <col min="1" max="1" width="52.85546875" style="124" customWidth="1"/>
    <col min="2" max="2" width="17.5703125" style="67" customWidth="1"/>
    <col min="3" max="3" width="16.28515625" style="135" customWidth="1"/>
    <col min="4" max="4" width="17.5703125" style="135" customWidth="1"/>
    <col min="5" max="5" width="15.85546875" style="135" customWidth="1"/>
    <col min="6" max="6" width="21" style="135" customWidth="1"/>
    <col min="7" max="7" width="21" style="67" customWidth="1"/>
    <col min="8" max="8" width="22.7109375" style="88" customWidth="1"/>
    <col min="9" max="9" width="15.28515625" style="136" customWidth="1"/>
    <col min="10" max="10" width="17.42578125" style="137" customWidth="1"/>
    <col min="11" max="11" width="17" style="138" customWidth="1"/>
    <col min="12" max="12" width="14.7109375" style="67" customWidth="1"/>
    <col min="13" max="16384" width="11.42578125" style="67"/>
  </cols>
  <sheetData>
    <row r="1" spans="1:14" ht="36.75" customHeight="1" x14ac:dyDescent="0.25">
      <c r="A1" s="192" t="s">
        <v>685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  <c r="L1" s="66"/>
    </row>
    <row r="2" spans="1:14" ht="27" customHeight="1" x14ac:dyDescent="0.25">
      <c r="A2" s="206" t="s">
        <v>686</v>
      </c>
      <c r="B2" s="195" t="s">
        <v>3</v>
      </c>
      <c r="C2" s="197" t="s">
        <v>4</v>
      </c>
      <c r="D2" s="198"/>
      <c r="E2" s="198"/>
      <c r="F2" s="199"/>
      <c r="G2" s="195" t="s">
        <v>687</v>
      </c>
      <c r="H2" s="208" t="s">
        <v>688</v>
      </c>
      <c r="I2" s="210" t="s">
        <v>689</v>
      </c>
      <c r="J2" s="212" t="s">
        <v>7</v>
      </c>
      <c r="K2" s="214" t="s">
        <v>8</v>
      </c>
      <c r="L2" s="68"/>
    </row>
    <row r="3" spans="1:14" ht="48" customHeight="1" x14ac:dyDescent="0.25">
      <c r="A3" s="207"/>
      <c r="B3" s="196"/>
      <c r="C3" s="24" t="s">
        <v>10</v>
      </c>
      <c r="D3" s="70" t="s">
        <v>690</v>
      </c>
      <c r="E3" s="70" t="s">
        <v>13</v>
      </c>
      <c r="F3" s="24" t="s">
        <v>691</v>
      </c>
      <c r="G3" s="196"/>
      <c r="H3" s="209"/>
      <c r="I3" s="211"/>
      <c r="J3" s="213"/>
      <c r="K3" s="215"/>
      <c r="L3" s="68"/>
    </row>
    <row r="4" spans="1:14" s="78" customFormat="1" ht="20.100000000000001" customHeight="1" x14ac:dyDescent="0.2">
      <c r="A4" s="71"/>
      <c r="B4" s="72" t="s">
        <v>692</v>
      </c>
      <c r="C4" s="72" t="s">
        <v>692</v>
      </c>
      <c r="D4" s="72" t="s">
        <v>692</v>
      </c>
      <c r="E4" s="72" t="s">
        <v>692</v>
      </c>
      <c r="F4" s="72" t="s">
        <v>692</v>
      </c>
      <c r="G4" s="72" t="s">
        <v>692</v>
      </c>
      <c r="H4" s="73" t="s">
        <v>692</v>
      </c>
      <c r="I4" s="74" t="s">
        <v>692</v>
      </c>
      <c r="J4" s="74" t="s">
        <v>693</v>
      </c>
      <c r="K4" s="75" t="s">
        <v>692</v>
      </c>
      <c r="L4" s="76"/>
      <c r="M4" s="77"/>
    </row>
    <row r="5" spans="1:14" x14ac:dyDescent="0.25">
      <c r="A5" s="79" t="s">
        <v>694</v>
      </c>
      <c r="B5" s="80">
        <v>127125</v>
      </c>
      <c r="C5" s="81">
        <v>127125</v>
      </c>
      <c r="D5" s="81"/>
      <c r="E5" s="81"/>
      <c r="F5" s="82"/>
      <c r="G5" s="83"/>
      <c r="H5" s="84"/>
      <c r="I5" s="85">
        <v>127125</v>
      </c>
      <c r="J5" s="86" t="s">
        <v>695</v>
      </c>
      <c r="K5" s="87" t="s">
        <v>696</v>
      </c>
      <c r="L5" s="88"/>
      <c r="M5" s="88"/>
      <c r="N5" s="88"/>
    </row>
    <row r="6" spans="1:14" x14ac:dyDescent="0.25">
      <c r="A6" s="89" t="s">
        <v>697</v>
      </c>
      <c r="B6" s="90">
        <v>241494</v>
      </c>
      <c r="C6" s="91"/>
      <c r="D6" s="91"/>
      <c r="E6" s="91">
        <v>241494</v>
      </c>
      <c r="F6" s="92"/>
      <c r="G6" s="93"/>
      <c r="H6" s="94"/>
      <c r="I6" s="85">
        <v>241494</v>
      </c>
      <c r="J6" s="95" t="s">
        <v>696</v>
      </c>
      <c r="K6" s="87" t="s">
        <v>696</v>
      </c>
      <c r="L6" s="88"/>
      <c r="M6" s="88"/>
      <c r="N6" s="88"/>
    </row>
    <row r="7" spans="1:14" x14ac:dyDescent="0.25">
      <c r="A7" s="89" t="s">
        <v>698</v>
      </c>
      <c r="B7" s="90">
        <v>3671</v>
      </c>
      <c r="C7" s="91">
        <v>3671</v>
      </c>
      <c r="D7" s="91"/>
      <c r="E7" s="91"/>
      <c r="F7" s="92"/>
      <c r="G7" s="96"/>
      <c r="H7" s="94"/>
      <c r="I7" s="85">
        <v>3671</v>
      </c>
      <c r="J7" s="95" t="s">
        <v>696</v>
      </c>
      <c r="K7" s="87" t="s">
        <v>696</v>
      </c>
      <c r="L7" s="88"/>
      <c r="M7" s="88"/>
      <c r="N7" s="88"/>
    </row>
    <row r="8" spans="1:14" x14ac:dyDescent="0.25">
      <c r="A8" s="89" t="s">
        <v>699</v>
      </c>
      <c r="B8" s="90">
        <v>32399</v>
      </c>
      <c r="C8" s="91"/>
      <c r="D8" s="91"/>
      <c r="E8" s="91">
        <v>32399</v>
      </c>
      <c r="F8" s="92"/>
      <c r="G8" s="96"/>
      <c r="H8" s="94"/>
      <c r="I8" s="85">
        <v>32399</v>
      </c>
      <c r="J8" s="95" t="s">
        <v>696</v>
      </c>
      <c r="K8" s="87" t="s">
        <v>696</v>
      </c>
      <c r="L8" s="88"/>
      <c r="M8" s="88"/>
      <c r="N8" s="88"/>
    </row>
    <row r="9" spans="1:14" x14ac:dyDescent="0.25">
      <c r="A9" s="89" t="s">
        <v>513</v>
      </c>
      <c r="B9" s="90">
        <v>1500</v>
      </c>
      <c r="C9" s="91">
        <v>1500</v>
      </c>
      <c r="D9" s="91"/>
      <c r="E9" s="91"/>
      <c r="F9" s="92"/>
      <c r="G9" s="96"/>
      <c r="H9" s="94"/>
      <c r="I9" s="85">
        <v>1500</v>
      </c>
      <c r="J9" s="86" t="s">
        <v>695</v>
      </c>
      <c r="K9" s="87" t="s">
        <v>696</v>
      </c>
      <c r="L9" s="88"/>
      <c r="M9" s="88"/>
      <c r="N9" s="88"/>
    </row>
    <row r="10" spans="1:14" x14ac:dyDescent="0.25">
      <c r="A10" s="89" t="s">
        <v>700</v>
      </c>
      <c r="B10" s="90">
        <v>22583</v>
      </c>
      <c r="C10" s="91"/>
      <c r="D10" s="91"/>
      <c r="E10" s="91">
        <v>22583</v>
      </c>
      <c r="F10" s="92"/>
      <c r="G10" s="96"/>
      <c r="H10" s="94"/>
      <c r="I10" s="85">
        <v>22583</v>
      </c>
      <c r="J10" s="95" t="s">
        <v>696</v>
      </c>
      <c r="K10" s="87" t="s">
        <v>696</v>
      </c>
      <c r="L10" s="88"/>
      <c r="M10" s="88"/>
      <c r="N10" s="88"/>
    </row>
    <row r="11" spans="1:14" x14ac:dyDescent="0.25">
      <c r="A11" s="89" t="s">
        <v>701</v>
      </c>
      <c r="B11" s="90">
        <v>39687</v>
      </c>
      <c r="C11" s="91"/>
      <c r="D11" s="91"/>
      <c r="E11" s="91">
        <v>39687</v>
      </c>
      <c r="F11" s="92"/>
      <c r="G11" s="96"/>
      <c r="H11" s="94"/>
      <c r="I11" s="85">
        <v>39687</v>
      </c>
      <c r="J11" s="95" t="s">
        <v>696</v>
      </c>
      <c r="K11" s="87" t="s">
        <v>696</v>
      </c>
      <c r="L11" s="88"/>
      <c r="M11" s="88"/>
      <c r="N11" s="88"/>
    </row>
    <row r="12" spans="1:14" x14ac:dyDescent="0.25">
      <c r="A12" s="89" t="s">
        <v>43</v>
      </c>
      <c r="B12" s="90">
        <v>187029</v>
      </c>
      <c r="C12" s="91">
        <v>187029</v>
      </c>
      <c r="D12" s="91"/>
      <c r="E12" s="91"/>
      <c r="F12" s="92"/>
      <c r="G12" s="97"/>
      <c r="H12" s="94"/>
      <c r="I12" s="85">
        <v>187029</v>
      </c>
      <c r="J12" s="95">
        <v>998424</v>
      </c>
      <c r="K12" s="98">
        <v>0.18732422297540924</v>
      </c>
      <c r="L12" s="88"/>
      <c r="M12" s="88"/>
      <c r="N12" s="88"/>
    </row>
    <row r="13" spans="1:14" x14ac:dyDescent="0.25">
      <c r="A13" s="89" t="s">
        <v>702</v>
      </c>
      <c r="B13" s="90">
        <v>50000</v>
      </c>
      <c r="C13" s="91"/>
      <c r="D13" s="91"/>
      <c r="E13" s="91"/>
      <c r="F13" s="92">
        <v>50000</v>
      </c>
      <c r="G13" s="96"/>
      <c r="H13" s="94"/>
      <c r="I13" s="85">
        <v>50000</v>
      </c>
      <c r="J13" s="95" t="s">
        <v>696</v>
      </c>
      <c r="K13" s="87" t="s">
        <v>696</v>
      </c>
      <c r="L13" s="88"/>
      <c r="M13" s="88"/>
      <c r="N13" s="88"/>
    </row>
    <row r="14" spans="1:14" x14ac:dyDescent="0.25">
      <c r="A14" s="99" t="s">
        <v>703</v>
      </c>
      <c r="B14" s="90">
        <v>124627</v>
      </c>
      <c r="C14" s="91"/>
      <c r="D14" s="91">
        <v>124627</v>
      </c>
      <c r="E14" s="91"/>
      <c r="F14" s="92"/>
      <c r="G14" s="93">
        <v>8199000</v>
      </c>
      <c r="H14" s="94"/>
      <c r="I14" s="85">
        <v>8323627</v>
      </c>
      <c r="J14" s="95">
        <v>43365030</v>
      </c>
      <c r="K14" s="98">
        <v>0.19194330085785713</v>
      </c>
      <c r="L14" s="88"/>
      <c r="M14" s="88"/>
      <c r="N14" s="88"/>
    </row>
    <row r="15" spans="1:14" x14ac:dyDescent="0.25">
      <c r="A15" s="89" t="s">
        <v>704</v>
      </c>
      <c r="B15" s="90">
        <v>19585</v>
      </c>
      <c r="C15" s="91"/>
      <c r="D15" s="91"/>
      <c r="E15" s="91">
        <v>19585</v>
      </c>
      <c r="F15" s="92"/>
      <c r="G15" s="96"/>
      <c r="H15" s="94"/>
      <c r="I15" s="85">
        <v>19585</v>
      </c>
      <c r="J15" s="95" t="s">
        <v>696</v>
      </c>
      <c r="K15" s="87" t="s">
        <v>696</v>
      </c>
      <c r="L15" s="88"/>
      <c r="M15" s="88"/>
      <c r="N15" s="88"/>
    </row>
    <row r="16" spans="1:14" x14ac:dyDescent="0.25">
      <c r="A16" s="89" t="s">
        <v>64</v>
      </c>
      <c r="B16" s="90">
        <v>2891</v>
      </c>
      <c r="C16" s="91">
        <v>2891</v>
      </c>
      <c r="D16" s="91"/>
      <c r="E16" s="91"/>
      <c r="F16" s="92"/>
      <c r="G16" s="96"/>
      <c r="H16" s="94"/>
      <c r="I16" s="85">
        <v>2891</v>
      </c>
      <c r="J16" s="95" t="s">
        <v>696</v>
      </c>
      <c r="K16" s="87" t="s">
        <v>696</v>
      </c>
      <c r="L16" s="88"/>
      <c r="M16" s="88"/>
      <c r="N16" s="88"/>
    </row>
    <row r="17" spans="1:14" x14ac:dyDescent="0.25">
      <c r="A17" s="89" t="s">
        <v>66</v>
      </c>
      <c r="B17" s="90">
        <v>9990</v>
      </c>
      <c r="C17" s="91">
        <v>9990</v>
      </c>
      <c r="D17" s="91"/>
      <c r="E17" s="91"/>
      <c r="F17" s="92"/>
      <c r="G17" s="93"/>
      <c r="H17" s="94"/>
      <c r="I17" s="85">
        <v>9990</v>
      </c>
      <c r="J17" s="95" t="s">
        <v>696</v>
      </c>
      <c r="K17" s="87" t="s">
        <v>696</v>
      </c>
      <c r="L17" s="88"/>
      <c r="M17" s="88"/>
      <c r="N17" s="88"/>
    </row>
    <row r="18" spans="1:14" x14ac:dyDescent="0.25">
      <c r="A18" s="89" t="s">
        <v>705</v>
      </c>
      <c r="B18" s="90">
        <v>94671</v>
      </c>
      <c r="C18" s="91"/>
      <c r="D18" s="91"/>
      <c r="E18" s="91">
        <v>94671</v>
      </c>
      <c r="F18" s="92"/>
      <c r="G18" s="96"/>
      <c r="H18" s="94"/>
      <c r="I18" s="85">
        <v>94671</v>
      </c>
      <c r="J18" s="95" t="s">
        <v>696</v>
      </c>
      <c r="K18" s="87" t="s">
        <v>696</v>
      </c>
      <c r="L18" s="88"/>
      <c r="M18" s="88"/>
      <c r="N18" s="88"/>
    </row>
    <row r="19" spans="1:14" x14ac:dyDescent="0.25">
      <c r="A19" s="89" t="s">
        <v>706</v>
      </c>
      <c r="B19" s="90">
        <v>44421</v>
      </c>
      <c r="C19" s="91"/>
      <c r="D19" s="91"/>
      <c r="E19" s="91">
        <v>44421</v>
      </c>
      <c r="F19" s="92"/>
      <c r="G19" s="96"/>
      <c r="H19" s="94"/>
      <c r="I19" s="85">
        <v>44421</v>
      </c>
      <c r="J19" s="95" t="s">
        <v>696</v>
      </c>
      <c r="K19" s="87" t="s">
        <v>696</v>
      </c>
      <c r="L19" s="88"/>
      <c r="M19" s="88"/>
      <c r="N19" s="88"/>
    </row>
    <row r="20" spans="1:14" x14ac:dyDescent="0.25">
      <c r="A20" s="89" t="s">
        <v>707</v>
      </c>
      <c r="B20" s="90">
        <v>30000</v>
      </c>
      <c r="C20" s="91"/>
      <c r="D20" s="91"/>
      <c r="E20" s="91"/>
      <c r="F20" s="92">
        <v>30000</v>
      </c>
      <c r="G20" s="97"/>
      <c r="H20" s="94"/>
      <c r="I20" s="85">
        <v>30000</v>
      </c>
      <c r="J20" s="95" t="s">
        <v>696</v>
      </c>
      <c r="K20" s="87" t="s">
        <v>696</v>
      </c>
      <c r="L20" s="88"/>
      <c r="M20" s="88"/>
      <c r="N20" s="88"/>
    </row>
    <row r="21" spans="1:14" x14ac:dyDescent="0.25">
      <c r="A21" s="89" t="s">
        <v>70</v>
      </c>
      <c r="B21" s="90">
        <v>122443</v>
      </c>
      <c r="C21" s="91">
        <v>122443</v>
      </c>
      <c r="D21" s="91"/>
      <c r="E21" s="91"/>
      <c r="F21" s="92"/>
      <c r="G21" s="96"/>
      <c r="H21" s="94"/>
      <c r="I21" s="85">
        <v>122443</v>
      </c>
      <c r="J21" s="95">
        <v>576223</v>
      </c>
      <c r="K21" s="98">
        <v>0.21249238576037402</v>
      </c>
      <c r="L21" s="88"/>
      <c r="M21" s="88"/>
      <c r="N21" s="88"/>
    </row>
    <row r="22" spans="1:14" x14ac:dyDescent="0.25">
      <c r="A22" s="89" t="s">
        <v>708</v>
      </c>
      <c r="B22" s="90">
        <v>23930</v>
      </c>
      <c r="C22" s="91">
        <v>23930</v>
      </c>
      <c r="D22" s="91"/>
      <c r="E22" s="91"/>
      <c r="F22" s="92"/>
      <c r="G22" s="97"/>
      <c r="H22" s="94"/>
      <c r="I22" s="85">
        <v>23930</v>
      </c>
      <c r="J22" s="86" t="s">
        <v>695</v>
      </c>
      <c r="K22" s="87" t="s">
        <v>696</v>
      </c>
      <c r="L22" s="88"/>
      <c r="M22" s="88"/>
      <c r="N22" s="88"/>
    </row>
    <row r="23" spans="1:14" x14ac:dyDescent="0.25">
      <c r="A23" s="89" t="s">
        <v>73</v>
      </c>
      <c r="B23" s="90">
        <v>620018</v>
      </c>
      <c r="C23" s="91">
        <v>84000</v>
      </c>
      <c r="D23" s="91">
        <v>536018</v>
      </c>
      <c r="E23" s="91"/>
      <c r="F23" s="92"/>
      <c r="G23" s="93"/>
      <c r="H23" s="94"/>
      <c r="I23" s="85">
        <v>620018</v>
      </c>
      <c r="J23" s="95">
        <v>5669889</v>
      </c>
      <c r="K23" s="98">
        <v>0.10935275805222995</v>
      </c>
      <c r="L23" s="88"/>
      <c r="M23" s="88"/>
      <c r="N23" s="88"/>
    </row>
    <row r="24" spans="1:14" x14ac:dyDescent="0.25">
      <c r="A24" s="89" t="s">
        <v>709</v>
      </c>
      <c r="B24" s="90">
        <v>37869</v>
      </c>
      <c r="C24" s="91"/>
      <c r="D24" s="91">
        <v>37869</v>
      </c>
      <c r="E24" s="91"/>
      <c r="F24" s="92"/>
      <c r="G24" s="97"/>
      <c r="H24" s="94"/>
      <c r="I24" s="85">
        <v>37869</v>
      </c>
      <c r="J24" s="95">
        <v>3451204</v>
      </c>
      <c r="K24" s="98">
        <v>1.0972692428497417E-2</v>
      </c>
      <c r="L24" s="88"/>
      <c r="M24" s="88"/>
      <c r="N24" s="88"/>
    </row>
    <row r="25" spans="1:14" x14ac:dyDescent="0.25">
      <c r="A25" s="89" t="s">
        <v>710</v>
      </c>
      <c r="B25" s="90">
        <v>3811</v>
      </c>
      <c r="C25" s="91">
        <v>3811</v>
      </c>
      <c r="D25" s="91"/>
      <c r="E25" s="91"/>
      <c r="F25" s="92"/>
      <c r="G25" s="93"/>
      <c r="H25" s="94"/>
      <c r="I25" s="85">
        <v>3811</v>
      </c>
      <c r="J25" s="86" t="s">
        <v>695</v>
      </c>
      <c r="K25" s="87" t="s">
        <v>696</v>
      </c>
      <c r="L25" s="88"/>
      <c r="M25" s="88"/>
      <c r="N25" s="88"/>
    </row>
    <row r="26" spans="1:14" x14ac:dyDescent="0.25">
      <c r="A26" s="89" t="s">
        <v>79</v>
      </c>
      <c r="B26" s="90">
        <v>281604</v>
      </c>
      <c r="C26" s="91">
        <v>281604</v>
      </c>
      <c r="D26" s="91"/>
      <c r="E26" s="91"/>
      <c r="F26" s="92"/>
      <c r="G26" s="93"/>
      <c r="H26" s="94"/>
      <c r="I26" s="85">
        <v>281604</v>
      </c>
      <c r="J26" s="86" t="s">
        <v>695</v>
      </c>
      <c r="K26" s="87" t="s">
        <v>696</v>
      </c>
      <c r="L26" s="88"/>
      <c r="M26" s="88"/>
      <c r="N26" s="88"/>
    </row>
    <row r="27" spans="1:14" x14ac:dyDescent="0.25">
      <c r="A27" s="89" t="s">
        <v>711</v>
      </c>
      <c r="B27" s="90">
        <v>3309</v>
      </c>
      <c r="C27" s="91"/>
      <c r="D27" s="91"/>
      <c r="E27" s="91">
        <v>3309</v>
      </c>
      <c r="F27" s="92"/>
      <c r="G27" s="96"/>
      <c r="H27" s="94"/>
      <c r="I27" s="85">
        <v>3309</v>
      </c>
      <c r="J27" s="95" t="s">
        <v>696</v>
      </c>
      <c r="K27" s="87" t="s">
        <v>696</v>
      </c>
      <c r="L27" s="88"/>
      <c r="M27" s="88"/>
      <c r="N27" s="88"/>
    </row>
    <row r="28" spans="1:14" x14ac:dyDescent="0.25">
      <c r="A28" s="89" t="s">
        <v>538</v>
      </c>
      <c r="B28" s="90">
        <v>2353</v>
      </c>
      <c r="C28" s="91">
        <v>2353</v>
      </c>
      <c r="D28" s="91"/>
      <c r="E28" s="91"/>
      <c r="F28" s="92"/>
      <c r="G28" s="97"/>
      <c r="H28" s="94"/>
      <c r="I28" s="85">
        <v>2353</v>
      </c>
      <c r="J28" s="86" t="s">
        <v>695</v>
      </c>
      <c r="K28" s="87" t="s">
        <v>696</v>
      </c>
      <c r="L28" s="88"/>
      <c r="M28" s="88"/>
      <c r="N28" s="88"/>
    </row>
    <row r="29" spans="1:14" x14ac:dyDescent="0.25">
      <c r="A29" s="89" t="s">
        <v>712</v>
      </c>
      <c r="B29" s="90">
        <v>21566</v>
      </c>
      <c r="C29" s="91"/>
      <c r="D29" s="91"/>
      <c r="E29" s="91">
        <v>21566</v>
      </c>
      <c r="F29" s="92"/>
      <c r="G29" s="97"/>
      <c r="H29" s="94"/>
      <c r="I29" s="85">
        <v>21566</v>
      </c>
      <c r="J29" s="95" t="s">
        <v>696</v>
      </c>
      <c r="K29" s="87" t="s">
        <v>696</v>
      </c>
      <c r="L29" s="88"/>
      <c r="M29" s="88"/>
      <c r="N29" s="88"/>
    </row>
    <row r="30" spans="1:14" x14ac:dyDescent="0.25">
      <c r="A30" s="89" t="s">
        <v>713</v>
      </c>
      <c r="B30" s="90">
        <v>3671</v>
      </c>
      <c r="C30" s="91">
        <v>3671</v>
      </c>
      <c r="D30" s="91"/>
      <c r="E30" s="91"/>
      <c r="F30" s="92"/>
      <c r="G30" s="96"/>
      <c r="H30" s="94"/>
      <c r="I30" s="85">
        <v>3671</v>
      </c>
      <c r="J30" s="86" t="s">
        <v>695</v>
      </c>
      <c r="K30" s="87" t="s">
        <v>696</v>
      </c>
      <c r="L30" s="88"/>
      <c r="M30" s="88"/>
      <c r="N30" s="88"/>
    </row>
    <row r="31" spans="1:14" x14ac:dyDescent="0.25">
      <c r="A31" s="89" t="s">
        <v>714</v>
      </c>
      <c r="B31" s="90">
        <v>41172</v>
      </c>
      <c r="C31" s="91"/>
      <c r="D31" s="91"/>
      <c r="E31" s="91">
        <v>41172</v>
      </c>
      <c r="F31" s="92"/>
      <c r="G31" s="93"/>
      <c r="H31" s="94"/>
      <c r="I31" s="85">
        <v>41172</v>
      </c>
      <c r="J31" s="95" t="s">
        <v>696</v>
      </c>
      <c r="K31" s="87" t="s">
        <v>696</v>
      </c>
      <c r="L31" s="88"/>
      <c r="M31" s="88"/>
      <c r="N31" s="88"/>
    </row>
    <row r="32" spans="1:14" x14ac:dyDescent="0.25">
      <c r="A32" s="89" t="s">
        <v>715</v>
      </c>
      <c r="B32" s="90">
        <v>313690</v>
      </c>
      <c r="C32" s="91"/>
      <c r="D32" s="91"/>
      <c r="E32" s="91">
        <v>313690</v>
      </c>
      <c r="F32" s="92"/>
      <c r="G32" s="96"/>
      <c r="H32" s="94"/>
      <c r="I32" s="85">
        <v>313690</v>
      </c>
      <c r="J32" s="95" t="s">
        <v>696</v>
      </c>
      <c r="K32" s="87" t="s">
        <v>696</v>
      </c>
      <c r="L32" s="88"/>
      <c r="M32" s="88"/>
      <c r="N32" s="88"/>
    </row>
    <row r="33" spans="1:14" x14ac:dyDescent="0.25">
      <c r="A33" s="89" t="s">
        <v>87</v>
      </c>
      <c r="B33" s="90">
        <v>72300</v>
      </c>
      <c r="C33" s="91"/>
      <c r="D33" s="91">
        <v>72300</v>
      </c>
      <c r="E33" s="91"/>
      <c r="F33" s="92"/>
      <c r="G33" s="93"/>
      <c r="H33" s="94"/>
      <c r="I33" s="85">
        <v>72300</v>
      </c>
      <c r="J33" s="95">
        <v>11814521</v>
      </c>
      <c r="K33" s="98">
        <v>6.1195879206613624E-3</v>
      </c>
      <c r="L33" s="88"/>
      <c r="M33" s="88"/>
      <c r="N33" s="88"/>
    </row>
    <row r="34" spans="1:14" x14ac:dyDescent="0.25">
      <c r="A34" s="89" t="s">
        <v>102</v>
      </c>
      <c r="B34" s="90">
        <v>294944</v>
      </c>
      <c r="C34" s="91">
        <v>281604</v>
      </c>
      <c r="D34" s="91"/>
      <c r="E34" s="91">
        <v>13340</v>
      </c>
      <c r="F34" s="92"/>
      <c r="G34" s="96"/>
      <c r="H34" s="94"/>
      <c r="I34" s="85">
        <v>294944</v>
      </c>
      <c r="J34" s="95">
        <v>8805582</v>
      </c>
      <c r="K34" s="98">
        <v>3.3495117074601087E-2</v>
      </c>
      <c r="L34" s="88"/>
      <c r="M34" s="88"/>
      <c r="N34" s="88"/>
    </row>
    <row r="35" spans="1:14" x14ac:dyDescent="0.25">
      <c r="A35" s="89" t="s">
        <v>716</v>
      </c>
      <c r="B35" s="90">
        <v>6195</v>
      </c>
      <c r="C35" s="91">
        <v>6195</v>
      </c>
      <c r="D35" s="91"/>
      <c r="E35" s="91"/>
      <c r="F35" s="92"/>
      <c r="G35" s="96"/>
      <c r="H35" s="94"/>
      <c r="I35" s="85">
        <v>6195</v>
      </c>
      <c r="J35" s="95">
        <v>259825</v>
      </c>
      <c r="K35" s="98">
        <v>2.3842971230636004E-2</v>
      </c>
      <c r="L35" s="88"/>
      <c r="M35" s="88"/>
      <c r="N35" s="88"/>
    </row>
    <row r="36" spans="1:14" x14ac:dyDescent="0.25">
      <c r="A36" s="89" t="s">
        <v>717</v>
      </c>
      <c r="B36" s="90">
        <v>4229</v>
      </c>
      <c r="C36" s="91">
        <v>4229</v>
      </c>
      <c r="D36" s="91"/>
      <c r="E36" s="91"/>
      <c r="F36" s="92"/>
      <c r="G36" s="96"/>
      <c r="H36" s="94"/>
      <c r="I36" s="85">
        <v>4229</v>
      </c>
      <c r="J36" s="95">
        <v>241958</v>
      </c>
      <c r="K36" s="98">
        <v>1.7478240025128329E-2</v>
      </c>
      <c r="L36" s="88"/>
      <c r="M36" s="88"/>
      <c r="N36" s="88"/>
    </row>
    <row r="37" spans="1:14" x14ac:dyDescent="0.25">
      <c r="A37" s="89" t="s">
        <v>718</v>
      </c>
      <c r="B37" s="90">
        <v>13805</v>
      </c>
      <c r="C37" s="91"/>
      <c r="D37" s="91"/>
      <c r="E37" s="91">
        <v>13805</v>
      </c>
      <c r="F37" s="92"/>
      <c r="G37" s="97"/>
      <c r="H37" s="94"/>
      <c r="I37" s="85">
        <v>13805</v>
      </c>
      <c r="J37" s="95" t="s">
        <v>696</v>
      </c>
      <c r="K37" s="87" t="s">
        <v>696</v>
      </c>
      <c r="L37" s="88"/>
      <c r="M37" s="88"/>
      <c r="N37" s="88"/>
    </row>
    <row r="38" spans="1:14" x14ac:dyDescent="0.25">
      <c r="A38" s="89" t="s">
        <v>719</v>
      </c>
      <c r="B38" s="90">
        <v>104046</v>
      </c>
      <c r="C38" s="91"/>
      <c r="D38" s="91"/>
      <c r="E38" s="91">
        <v>104046</v>
      </c>
      <c r="F38" s="92"/>
      <c r="G38" s="93"/>
      <c r="H38" s="94"/>
      <c r="I38" s="85">
        <v>104046</v>
      </c>
      <c r="J38" s="95" t="s">
        <v>696</v>
      </c>
      <c r="K38" s="87" t="s">
        <v>696</v>
      </c>
      <c r="L38" s="88"/>
      <c r="M38" s="88"/>
      <c r="N38" s="88"/>
    </row>
    <row r="39" spans="1:14" x14ac:dyDescent="0.25">
      <c r="A39" s="89" t="s">
        <v>720</v>
      </c>
      <c r="B39" s="90">
        <v>8000</v>
      </c>
      <c r="C39" s="91"/>
      <c r="D39" s="91"/>
      <c r="E39" s="91"/>
      <c r="F39" s="92">
        <v>8000</v>
      </c>
      <c r="G39" s="96"/>
      <c r="H39" s="94"/>
      <c r="I39" s="85">
        <v>8000</v>
      </c>
      <c r="J39" s="95" t="s">
        <v>696</v>
      </c>
      <c r="K39" s="87" t="s">
        <v>696</v>
      </c>
      <c r="L39" s="88"/>
      <c r="M39" s="88"/>
      <c r="N39" s="88"/>
    </row>
    <row r="40" spans="1:14" x14ac:dyDescent="0.25">
      <c r="A40" s="89" t="s">
        <v>721</v>
      </c>
      <c r="B40" s="90">
        <v>13805</v>
      </c>
      <c r="C40" s="91"/>
      <c r="D40" s="91"/>
      <c r="E40" s="91">
        <v>13805</v>
      </c>
      <c r="F40" s="92"/>
      <c r="G40" s="96"/>
      <c r="H40" s="94"/>
      <c r="I40" s="85">
        <v>13805</v>
      </c>
      <c r="J40" s="95" t="s">
        <v>696</v>
      </c>
      <c r="K40" s="87" t="s">
        <v>696</v>
      </c>
      <c r="L40" s="88"/>
      <c r="M40" s="88"/>
      <c r="N40" s="88"/>
    </row>
    <row r="41" spans="1:14" x14ac:dyDescent="0.25">
      <c r="A41" s="89" t="s">
        <v>722</v>
      </c>
      <c r="B41" s="90">
        <v>41507</v>
      </c>
      <c r="C41" s="91"/>
      <c r="D41" s="91"/>
      <c r="E41" s="91">
        <v>41507</v>
      </c>
      <c r="F41" s="92"/>
      <c r="G41" s="97"/>
      <c r="H41" s="94"/>
      <c r="I41" s="85">
        <v>41507</v>
      </c>
      <c r="J41" s="95" t="s">
        <v>696</v>
      </c>
      <c r="K41" s="87" t="s">
        <v>696</v>
      </c>
      <c r="L41" s="88"/>
      <c r="M41" s="88"/>
      <c r="N41" s="88"/>
    </row>
    <row r="42" spans="1:14" x14ac:dyDescent="0.25">
      <c r="A42" s="89" t="s">
        <v>167</v>
      </c>
      <c r="B42" s="90">
        <v>18511</v>
      </c>
      <c r="C42" s="91">
        <v>18511</v>
      </c>
      <c r="D42" s="91"/>
      <c r="E42" s="91"/>
      <c r="F42" s="92"/>
      <c r="G42" s="97"/>
      <c r="H42" s="94"/>
      <c r="I42" s="85">
        <v>18511</v>
      </c>
      <c r="J42" s="95" t="s">
        <v>696</v>
      </c>
      <c r="K42" s="87" t="s">
        <v>696</v>
      </c>
      <c r="L42" s="88"/>
      <c r="M42" s="88"/>
      <c r="N42" s="88"/>
    </row>
    <row r="43" spans="1:14" x14ac:dyDescent="0.25">
      <c r="A43" s="89" t="s">
        <v>168</v>
      </c>
      <c r="B43" s="90">
        <v>281604</v>
      </c>
      <c r="C43" s="91">
        <v>281604</v>
      </c>
      <c r="D43" s="91"/>
      <c r="E43" s="91"/>
      <c r="F43" s="92"/>
      <c r="G43" s="97"/>
      <c r="H43" s="94"/>
      <c r="I43" s="85">
        <v>281604</v>
      </c>
      <c r="J43" s="95">
        <v>2774107</v>
      </c>
      <c r="K43" s="98">
        <v>0.10151158553004624</v>
      </c>
      <c r="L43" s="88"/>
      <c r="M43" s="88"/>
      <c r="N43" s="88"/>
    </row>
    <row r="44" spans="1:14" x14ac:dyDescent="0.25">
      <c r="A44" s="89" t="s">
        <v>723</v>
      </c>
      <c r="B44" s="90">
        <v>791</v>
      </c>
      <c r="C44" s="91"/>
      <c r="D44" s="91">
        <v>791</v>
      </c>
      <c r="E44" s="91"/>
      <c r="F44" s="92"/>
      <c r="G44" s="96"/>
      <c r="H44" s="94"/>
      <c r="I44" s="85">
        <v>791</v>
      </c>
      <c r="J44" s="86" t="s">
        <v>695</v>
      </c>
      <c r="K44" s="87" t="s">
        <v>696</v>
      </c>
      <c r="L44" s="88"/>
      <c r="M44" s="88"/>
      <c r="N44" s="88"/>
    </row>
    <row r="45" spans="1:14" x14ac:dyDescent="0.25">
      <c r="A45" s="89" t="s">
        <v>724</v>
      </c>
      <c r="B45" s="90">
        <v>19439</v>
      </c>
      <c r="C45" s="91"/>
      <c r="D45" s="91">
        <v>19439</v>
      </c>
      <c r="E45" s="91"/>
      <c r="F45" s="92"/>
      <c r="G45" s="93"/>
      <c r="H45" s="94"/>
      <c r="I45" s="85">
        <v>19439</v>
      </c>
      <c r="J45" s="86" t="s">
        <v>695</v>
      </c>
      <c r="K45" s="87" t="s">
        <v>696</v>
      </c>
      <c r="L45" s="88"/>
      <c r="M45" s="88"/>
      <c r="N45" s="88"/>
    </row>
    <row r="46" spans="1:14" x14ac:dyDescent="0.25">
      <c r="A46" s="89" t="s">
        <v>188</v>
      </c>
      <c r="B46" s="90">
        <v>8540</v>
      </c>
      <c r="C46" s="91">
        <v>8540</v>
      </c>
      <c r="D46" s="91"/>
      <c r="E46" s="91"/>
      <c r="F46" s="92"/>
      <c r="G46" s="97"/>
      <c r="H46" s="94"/>
      <c r="I46" s="85">
        <v>8540</v>
      </c>
      <c r="J46" s="86" t="s">
        <v>695</v>
      </c>
      <c r="K46" s="87" t="s">
        <v>696</v>
      </c>
      <c r="L46" s="88"/>
      <c r="M46" s="88"/>
      <c r="N46" s="88"/>
    </row>
    <row r="47" spans="1:14" x14ac:dyDescent="0.25">
      <c r="A47" s="89" t="s">
        <v>725</v>
      </c>
      <c r="B47" s="90">
        <v>13123</v>
      </c>
      <c r="C47" s="91">
        <v>13123</v>
      </c>
      <c r="D47" s="91"/>
      <c r="E47" s="91"/>
      <c r="F47" s="92"/>
      <c r="G47" s="97"/>
      <c r="H47" s="94"/>
      <c r="I47" s="85">
        <v>13123</v>
      </c>
      <c r="J47" s="95">
        <v>594685</v>
      </c>
      <c r="K47" s="98">
        <v>2.2067144790939741E-2</v>
      </c>
      <c r="L47" s="88"/>
      <c r="M47" s="88"/>
      <c r="N47" s="88"/>
    </row>
    <row r="48" spans="1:14" x14ac:dyDescent="0.25">
      <c r="A48" s="89" t="s">
        <v>193</v>
      </c>
      <c r="B48" s="90">
        <v>6057</v>
      </c>
      <c r="C48" s="91">
        <v>6057</v>
      </c>
      <c r="D48" s="91"/>
      <c r="E48" s="91"/>
      <c r="F48" s="92"/>
      <c r="G48" s="96"/>
      <c r="H48" s="94"/>
      <c r="I48" s="85">
        <v>6057</v>
      </c>
      <c r="J48" s="95">
        <v>247789</v>
      </c>
      <c r="K48" s="98">
        <v>2.4444184366537659E-2</v>
      </c>
      <c r="L48" s="88"/>
      <c r="M48" s="88"/>
      <c r="N48" s="88"/>
    </row>
    <row r="49" spans="1:14" x14ac:dyDescent="0.25">
      <c r="A49" s="89" t="s">
        <v>194</v>
      </c>
      <c r="B49" s="90">
        <v>3671</v>
      </c>
      <c r="C49" s="91">
        <v>3671</v>
      </c>
      <c r="D49" s="91"/>
      <c r="E49" s="91"/>
      <c r="F49" s="92"/>
      <c r="G49" s="96"/>
      <c r="H49" s="94"/>
      <c r="I49" s="85">
        <v>3671</v>
      </c>
      <c r="J49" s="86" t="s">
        <v>695</v>
      </c>
      <c r="K49" s="87" t="s">
        <v>696</v>
      </c>
      <c r="L49" s="88"/>
      <c r="M49" s="88"/>
      <c r="N49" s="88"/>
    </row>
    <row r="50" spans="1:14" x14ac:dyDescent="0.25">
      <c r="A50" s="89" t="s">
        <v>195</v>
      </c>
      <c r="B50" s="90">
        <v>9075</v>
      </c>
      <c r="C50" s="91">
        <v>9075</v>
      </c>
      <c r="D50" s="91"/>
      <c r="E50" s="91"/>
      <c r="F50" s="92"/>
      <c r="G50" s="100"/>
      <c r="H50" s="94"/>
      <c r="I50" s="85">
        <v>9075</v>
      </c>
      <c r="J50" s="86" t="s">
        <v>695</v>
      </c>
      <c r="K50" s="87" t="s">
        <v>696</v>
      </c>
      <c r="L50" s="88"/>
      <c r="M50" s="88"/>
      <c r="N50" s="88"/>
    </row>
    <row r="51" spans="1:14" x14ac:dyDescent="0.25">
      <c r="A51" s="89" t="s">
        <v>726</v>
      </c>
      <c r="B51" s="90">
        <v>244449</v>
      </c>
      <c r="C51" s="91">
        <v>33718</v>
      </c>
      <c r="D51" s="91">
        <v>210731</v>
      </c>
      <c r="E51" s="91"/>
      <c r="F51" s="92"/>
      <c r="G51" s="96"/>
      <c r="H51" s="94"/>
      <c r="I51" s="85">
        <v>244449</v>
      </c>
      <c r="J51" s="86" t="s">
        <v>695</v>
      </c>
      <c r="K51" s="87" t="s">
        <v>696</v>
      </c>
      <c r="L51" s="88"/>
      <c r="M51" s="88"/>
      <c r="N51" s="88"/>
    </row>
    <row r="52" spans="1:14" x14ac:dyDescent="0.25">
      <c r="A52" s="89" t="s">
        <v>727</v>
      </c>
      <c r="B52" s="90">
        <v>260123</v>
      </c>
      <c r="C52" s="91">
        <v>37772</v>
      </c>
      <c r="D52" s="91">
        <v>222351</v>
      </c>
      <c r="E52" s="91"/>
      <c r="F52" s="92"/>
      <c r="G52" s="96"/>
      <c r="H52" s="94"/>
      <c r="I52" s="85">
        <v>260123</v>
      </c>
      <c r="J52" s="86" t="s">
        <v>695</v>
      </c>
      <c r="K52" s="87" t="s">
        <v>696</v>
      </c>
      <c r="L52" s="88"/>
      <c r="M52" s="88"/>
      <c r="N52" s="88"/>
    </row>
    <row r="53" spans="1:14" x14ac:dyDescent="0.25">
      <c r="A53" s="89" t="s">
        <v>206</v>
      </c>
      <c r="B53" s="90">
        <v>4451</v>
      </c>
      <c r="C53" s="91">
        <v>4451</v>
      </c>
      <c r="D53" s="91"/>
      <c r="E53" s="91"/>
      <c r="F53" s="92"/>
      <c r="G53" s="96"/>
      <c r="H53" s="94"/>
      <c r="I53" s="85">
        <v>4451</v>
      </c>
      <c r="J53" s="86" t="s">
        <v>695</v>
      </c>
      <c r="K53" s="87" t="s">
        <v>696</v>
      </c>
      <c r="L53" s="88"/>
      <c r="M53" s="88"/>
      <c r="N53" s="88"/>
    </row>
    <row r="54" spans="1:14" x14ac:dyDescent="0.25">
      <c r="A54" s="89" t="s">
        <v>728</v>
      </c>
      <c r="B54" s="90">
        <v>21101</v>
      </c>
      <c r="C54" s="91">
        <v>21101</v>
      </c>
      <c r="D54" s="91"/>
      <c r="E54" s="91"/>
      <c r="F54" s="92"/>
      <c r="G54" s="93"/>
      <c r="H54" s="94"/>
      <c r="I54" s="85">
        <v>21101</v>
      </c>
      <c r="J54" s="86" t="s">
        <v>695</v>
      </c>
      <c r="K54" s="87" t="s">
        <v>696</v>
      </c>
      <c r="L54" s="88"/>
      <c r="M54" s="88"/>
      <c r="N54" s="88"/>
    </row>
    <row r="55" spans="1:14" x14ac:dyDescent="0.25">
      <c r="A55" s="89" t="s">
        <v>729</v>
      </c>
      <c r="B55" s="90">
        <v>32399</v>
      </c>
      <c r="C55" s="91"/>
      <c r="D55" s="91"/>
      <c r="E55" s="91">
        <v>32399</v>
      </c>
      <c r="F55" s="92"/>
      <c r="G55" s="96"/>
      <c r="H55" s="94"/>
      <c r="I55" s="85">
        <v>32399</v>
      </c>
      <c r="J55" s="95" t="s">
        <v>696</v>
      </c>
      <c r="K55" s="87" t="s">
        <v>696</v>
      </c>
      <c r="L55" s="88"/>
      <c r="M55" s="88"/>
      <c r="N55" s="88"/>
    </row>
    <row r="56" spans="1:14" x14ac:dyDescent="0.25">
      <c r="A56" s="89" t="s">
        <v>224</v>
      </c>
      <c r="B56" s="90">
        <v>3781</v>
      </c>
      <c r="C56" s="91">
        <v>3781</v>
      </c>
      <c r="D56" s="91"/>
      <c r="E56" s="91"/>
      <c r="F56" s="92"/>
      <c r="G56" s="93"/>
      <c r="H56" s="94"/>
      <c r="I56" s="85">
        <v>3781</v>
      </c>
      <c r="J56" s="86" t="s">
        <v>695</v>
      </c>
      <c r="K56" s="87" t="s">
        <v>696</v>
      </c>
      <c r="L56" s="88"/>
      <c r="M56" s="88"/>
      <c r="N56" s="88"/>
    </row>
    <row r="57" spans="1:14" x14ac:dyDescent="0.25">
      <c r="A57" s="89" t="s">
        <v>730</v>
      </c>
      <c r="B57" s="90">
        <v>415204</v>
      </c>
      <c r="C57" s="91"/>
      <c r="D57" s="91"/>
      <c r="E57" s="91">
        <v>415204</v>
      </c>
      <c r="F57" s="92"/>
      <c r="G57" s="93"/>
      <c r="H57" s="94"/>
      <c r="I57" s="85">
        <v>415204</v>
      </c>
      <c r="J57" s="95">
        <v>2133654</v>
      </c>
      <c r="K57" s="98">
        <v>0.19459762454456064</v>
      </c>
      <c r="L57" s="88"/>
      <c r="M57" s="88"/>
      <c r="N57" s="88"/>
    </row>
    <row r="58" spans="1:14" x14ac:dyDescent="0.25">
      <c r="A58" s="89" t="s">
        <v>731</v>
      </c>
      <c r="B58" s="90">
        <v>1500</v>
      </c>
      <c r="C58" s="91">
        <v>1500</v>
      </c>
      <c r="D58" s="91"/>
      <c r="E58" s="91"/>
      <c r="F58" s="92"/>
      <c r="G58" s="93"/>
      <c r="H58" s="94"/>
      <c r="I58" s="85">
        <v>1500</v>
      </c>
      <c r="J58" s="86" t="s">
        <v>695</v>
      </c>
      <c r="K58" s="87" t="s">
        <v>696</v>
      </c>
      <c r="L58" s="88"/>
      <c r="M58" s="88"/>
      <c r="N58" s="88"/>
    </row>
    <row r="59" spans="1:14" x14ac:dyDescent="0.25">
      <c r="A59" s="89" t="s">
        <v>732</v>
      </c>
      <c r="B59" s="90">
        <v>29015</v>
      </c>
      <c r="C59" s="91"/>
      <c r="D59" s="91"/>
      <c r="E59" s="91">
        <v>29015</v>
      </c>
      <c r="F59" s="92"/>
      <c r="G59" s="93"/>
      <c r="H59" s="94"/>
      <c r="I59" s="85">
        <v>29015</v>
      </c>
      <c r="J59" s="95" t="s">
        <v>696</v>
      </c>
      <c r="K59" s="87" t="s">
        <v>696</v>
      </c>
      <c r="L59" s="88"/>
      <c r="M59" s="88"/>
      <c r="N59" s="88"/>
    </row>
    <row r="60" spans="1:14" x14ac:dyDescent="0.25">
      <c r="A60" s="89" t="s">
        <v>77</v>
      </c>
      <c r="B60" s="90">
        <v>66832</v>
      </c>
      <c r="C60" s="91"/>
      <c r="D60" s="91">
        <v>66832</v>
      </c>
      <c r="E60" s="91"/>
      <c r="F60" s="92"/>
      <c r="G60" s="97"/>
      <c r="H60" s="94"/>
      <c r="I60" s="85">
        <v>66832</v>
      </c>
      <c r="J60" s="95">
        <v>9529805</v>
      </c>
      <c r="K60" s="98">
        <v>7.0129451756882752E-3</v>
      </c>
      <c r="L60" s="88"/>
      <c r="M60" s="88"/>
      <c r="N60" s="88"/>
    </row>
    <row r="61" spans="1:14" x14ac:dyDescent="0.25">
      <c r="A61" s="89" t="s">
        <v>733</v>
      </c>
      <c r="B61" s="90">
        <v>10278</v>
      </c>
      <c r="C61" s="91">
        <v>10278</v>
      </c>
      <c r="D61" s="91"/>
      <c r="E61" s="91"/>
      <c r="F61" s="92"/>
      <c r="G61" s="93"/>
      <c r="H61" s="94"/>
      <c r="I61" s="85">
        <v>10278</v>
      </c>
      <c r="J61" s="95">
        <v>644053</v>
      </c>
      <c r="K61" s="98">
        <v>1.5958313989687185E-2</v>
      </c>
      <c r="L61" s="88"/>
      <c r="M61" s="88"/>
      <c r="N61" s="88"/>
    </row>
    <row r="62" spans="1:14" x14ac:dyDescent="0.25">
      <c r="A62" s="89" t="s">
        <v>106</v>
      </c>
      <c r="B62" s="90">
        <v>4392565</v>
      </c>
      <c r="C62" s="91">
        <v>2921455</v>
      </c>
      <c r="D62" s="91">
        <v>1349442</v>
      </c>
      <c r="E62" s="91">
        <v>121668</v>
      </c>
      <c r="F62" s="92"/>
      <c r="G62" s="93">
        <v>232200</v>
      </c>
      <c r="H62" s="94"/>
      <c r="I62" s="85">
        <v>4624765</v>
      </c>
      <c r="J62" s="95">
        <v>30303754</v>
      </c>
      <c r="K62" s="98">
        <v>0.15261360028199805</v>
      </c>
      <c r="L62" s="88"/>
      <c r="M62" s="88"/>
      <c r="N62" s="88"/>
    </row>
    <row r="63" spans="1:14" x14ac:dyDescent="0.25">
      <c r="A63" s="89" t="s">
        <v>111</v>
      </c>
      <c r="B63" s="90">
        <v>21419</v>
      </c>
      <c r="C63" s="91">
        <v>21419</v>
      </c>
      <c r="D63" s="91"/>
      <c r="E63" s="91"/>
      <c r="F63" s="92"/>
      <c r="G63" s="93"/>
      <c r="H63" s="94"/>
      <c r="I63" s="85">
        <v>21419</v>
      </c>
      <c r="J63" s="86" t="s">
        <v>695</v>
      </c>
      <c r="K63" s="87" t="s">
        <v>696</v>
      </c>
      <c r="L63" s="88"/>
      <c r="M63" s="88"/>
      <c r="N63" s="88"/>
    </row>
    <row r="64" spans="1:14" x14ac:dyDescent="0.25">
      <c r="A64" s="89" t="s">
        <v>734</v>
      </c>
      <c r="B64" s="90">
        <v>10320</v>
      </c>
      <c r="C64" s="91">
        <v>10320</v>
      </c>
      <c r="D64" s="91"/>
      <c r="E64" s="91"/>
      <c r="F64" s="92"/>
      <c r="G64" s="97"/>
      <c r="H64" s="94"/>
      <c r="I64" s="85">
        <v>10320</v>
      </c>
      <c r="J64" s="95">
        <v>598017</v>
      </c>
      <c r="K64" s="98">
        <v>1.7257034499019257E-2</v>
      </c>
      <c r="L64" s="88"/>
      <c r="M64" s="88"/>
      <c r="N64" s="88"/>
    </row>
    <row r="65" spans="1:14" x14ac:dyDescent="0.25">
      <c r="A65" s="89" t="s">
        <v>117</v>
      </c>
      <c r="B65" s="90">
        <v>6549</v>
      </c>
      <c r="C65" s="91">
        <v>6549</v>
      </c>
      <c r="D65" s="91"/>
      <c r="E65" s="91"/>
      <c r="F65" s="92"/>
      <c r="G65" s="93"/>
      <c r="H65" s="94"/>
      <c r="I65" s="85">
        <v>6549</v>
      </c>
      <c r="J65" s="95">
        <v>220320</v>
      </c>
      <c r="K65" s="98">
        <v>2.9724945533769063E-2</v>
      </c>
      <c r="L65" s="88"/>
      <c r="M65" s="88"/>
      <c r="N65" s="88"/>
    </row>
    <row r="66" spans="1:14" x14ac:dyDescent="0.25">
      <c r="A66" s="89" t="s">
        <v>118</v>
      </c>
      <c r="B66" s="90">
        <v>1186883</v>
      </c>
      <c r="C66" s="91"/>
      <c r="D66" s="91">
        <v>512960</v>
      </c>
      <c r="E66" s="91">
        <v>673923</v>
      </c>
      <c r="F66" s="92"/>
      <c r="G66" s="93"/>
      <c r="H66" s="94">
        <v>352342.77</v>
      </c>
      <c r="I66" s="85">
        <v>1539225.77</v>
      </c>
      <c r="J66" s="95">
        <v>43570131</v>
      </c>
      <c r="K66" s="98">
        <v>3.5327545147844516E-2</v>
      </c>
      <c r="L66" s="88"/>
      <c r="M66" s="88"/>
      <c r="N66" s="88"/>
    </row>
    <row r="67" spans="1:14" x14ac:dyDescent="0.25">
      <c r="A67" s="89" t="s">
        <v>121</v>
      </c>
      <c r="B67" s="90">
        <v>101758</v>
      </c>
      <c r="C67" s="91">
        <v>38613</v>
      </c>
      <c r="D67" s="91">
        <v>63145</v>
      </c>
      <c r="E67" s="91"/>
      <c r="F67" s="92"/>
      <c r="G67" s="93"/>
      <c r="H67" s="94"/>
      <c r="I67" s="85">
        <v>101758</v>
      </c>
      <c r="J67" s="95">
        <v>1596280</v>
      </c>
      <c r="K67" s="98">
        <v>6.374696168591977E-2</v>
      </c>
      <c r="L67" s="88"/>
      <c r="M67" s="88"/>
      <c r="N67" s="88"/>
    </row>
    <row r="68" spans="1:14" x14ac:dyDescent="0.25">
      <c r="A68" s="89" t="s">
        <v>735</v>
      </c>
      <c r="B68" s="90">
        <v>3671</v>
      </c>
      <c r="C68" s="91">
        <v>3671</v>
      </c>
      <c r="D68" s="91"/>
      <c r="E68" s="91"/>
      <c r="F68" s="92"/>
      <c r="G68" s="93"/>
      <c r="H68" s="94"/>
      <c r="I68" s="85">
        <v>3671</v>
      </c>
      <c r="J68" s="95">
        <v>127271</v>
      </c>
      <c r="K68" s="98">
        <v>2.8843962882353403E-2</v>
      </c>
      <c r="L68" s="88"/>
      <c r="M68" s="88"/>
      <c r="N68" s="88"/>
    </row>
    <row r="69" spans="1:14" x14ac:dyDescent="0.25">
      <c r="A69" s="89" t="s">
        <v>736</v>
      </c>
      <c r="B69" s="90">
        <v>4877</v>
      </c>
      <c r="C69" s="91">
        <v>4877</v>
      </c>
      <c r="D69" s="91"/>
      <c r="E69" s="91"/>
      <c r="F69" s="92"/>
      <c r="G69" s="93"/>
      <c r="H69" s="94"/>
      <c r="I69" s="85">
        <v>4877</v>
      </c>
      <c r="J69" s="95">
        <v>187285</v>
      </c>
      <c r="K69" s="98">
        <v>2.6040526470352671E-2</v>
      </c>
      <c r="L69" s="88"/>
      <c r="M69" s="88"/>
      <c r="N69" s="88"/>
    </row>
    <row r="70" spans="1:14" x14ac:dyDescent="0.25">
      <c r="A70" s="89" t="s">
        <v>181</v>
      </c>
      <c r="B70" s="90">
        <v>4851</v>
      </c>
      <c r="C70" s="91">
        <v>4851</v>
      </c>
      <c r="D70" s="91"/>
      <c r="E70" s="91"/>
      <c r="F70" s="92"/>
      <c r="G70" s="97"/>
      <c r="H70" s="94"/>
      <c r="I70" s="85">
        <v>4851</v>
      </c>
      <c r="J70" s="86" t="s">
        <v>695</v>
      </c>
      <c r="K70" s="87" t="s">
        <v>696</v>
      </c>
      <c r="L70" s="88"/>
      <c r="M70" s="88"/>
      <c r="N70" s="88"/>
    </row>
    <row r="71" spans="1:14" x14ac:dyDescent="0.25">
      <c r="A71" s="89" t="s">
        <v>737</v>
      </c>
      <c r="B71" s="90">
        <v>4018</v>
      </c>
      <c r="C71" s="91">
        <v>4018</v>
      </c>
      <c r="D71" s="91"/>
      <c r="E71" s="91"/>
      <c r="F71" s="92"/>
      <c r="G71" s="93"/>
      <c r="H71" s="94"/>
      <c r="I71" s="85">
        <v>4018</v>
      </c>
      <c r="J71" s="95">
        <v>165463</v>
      </c>
      <c r="K71" s="98">
        <v>2.4283374530861886E-2</v>
      </c>
      <c r="L71" s="88"/>
      <c r="M71" s="88"/>
      <c r="N71" s="88"/>
    </row>
    <row r="72" spans="1:14" x14ac:dyDescent="0.25">
      <c r="A72" s="89" t="s">
        <v>182</v>
      </c>
      <c r="B72" s="90">
        <v>5206</v>
      </c>
      <c r="C72" s="91">
        <v>5206</v>
      </c>
      <c r="D72" s="91"/>
      <c r="E72" s="91"/>
      <c r="F72" s="92"/>
      <c r="G72" s="93"/>
      <c r="H72" s="94"/>
      <c r="I72" s="85">
        <v>5206</v>
      </c>
      <c r="J72" s="95">
        <v>407559</v>
      </c>
      <c r="K72" s="98">
        <v>1.2773610691948895E-2</v>
      </c>
      <c r="L72" s="88"/>
      <c r="M72" s="88"/>
      <c r="N72" s="88"/>
    </row>
    <row r="73" spans="1:14" x14ac:dyDescent="0.25">
      <c r="A73" s="89" t="s">
        <v>183</v>
      </c>
      <c r="B73" s="90">
        <v>20195</v>
      </c>
      <c r="C73" s="91">
        <v>20195</v>
      </c>
      <c r="D73" s="91"/>
      <c r="E73" s="91"/>
      <c r="F73" s="92"/>
      <c r="G73" s="93"/>
      <c r="H73" s="94"/>
      <c r="I73" s="85">
        <v>20195</v>
      </c>
      <c r="J73" s="95">
        <v>798259</v>
      </c>
      <c r="K73" s="98">
        <v>2.5298806527705921E-2</v>
      </c>
      <c r="L73" s="88"/>
      <c r="M73" s="88"/>
      <c r="N73" s="88"/>
    </row>
    <row r="74" spans="1:14" x14ac:dyDescent="0.25">
      <c r="A74" s="89" t="s">
        <v>184</v>
      </c>
      <c r="B74" s="90">
        <v>7185</v>
      </c>
      <c r="C74" s="91">
        <v>7185</v>
      </c>
      <c r="D74" s="91"/>
      <c r="E74" s="91"/>
      <c r="F74" s="92"/>
      <c r="G74" s="100"/>
      <c r="H74" s="94"/>
      <c r="I74" s="85">
        <v>7185</v>
      </c>
      <c r="J74" s="95">
        <v>288993</v>
      </c>
      <c r="K74" s="98">
        <v>2.486219389396975E-2</v>
      </c>
      <c r="L74" s="88"/>
      <c r="M74" s="88"/>
      <c r="N74" s="88"/>
    </row>
    <row r="75" spans="1:14" x14ac:dyDescent="0.25">
      <c r="A75" s="89" t="s">
        <v>185</v>
      </c>
      <c r="B75" s="90">
        <v>8870</v>
      </c>
      <c r="C75" s="91">
        <v>4201</v>
      </c>
      <c r="D75" s="91">
        <v>4669</v>
      </c>
      <c r="E75" s="91"/>
      <c r="F75" s="92"/>
      <c r="G75" s="93"/>
      <c r="H75" s="94"/>
      <c r="I75" s="85">
        <v>8870</v>
      </c>
      <c r="J75" s="95">
        <v>346502</v>
      </c>
      <c r="K75" s="98">
        <v>2.5598697843013891E-2</v>
      </c>
      <c r="L75" s="88"/>
      <c r="M75" s="88"/>
      <c r="N75" s="88"/>
    </row>
    <row r="76" spans="1:14" x14ac:dyDescent="0.25">
      <c r="A76" s="101" t="s">
        <v>186</v>
      </c>
      <c r="B76" s="102">
        <v>4360</v>
      </c>
      <c r="C76" s="103">
        <v>4360</v>
      </c>
      <c r="D76" s="103"/>
      <c r="E76" s="103"/>
      <c r="F76" s="104"/>
      <c r="G76" s="105"/>
      <c r="H76" s="106"/>
      <c r="I76" s="85">
        <v>4360</v>
      </c>
      <c r="J76" s="86" t="s">
        <v>695</v>
      </c>
      <c r="K76" s="87" t="s">
        <v>696</v>
      </c>
      <c r="L76" s="88"/>
      <c r="M76" s="88"/>
      <c r="N76" s="88"/>
    </row>
    <row r="77" spans="1:14" x14ac:dyDescent="0.25">
      <c r="A77" s="89" t="s">
        <v>187</v>
      </c>
      <c r="B77" s="90">
        <v>2422</v>
      </c>
      <c r="C77" s="91">
        <v>2422</v>
      </c>
      <c r="D77" s="91"/>
      <c r="E77" s="91"/>
      <c r="F77" s="92"/>
      <c r="G77" s="93"/>
      <c r="H77" s="94"/>
      <c r="I77" s="85">
        <v>2422</v>
      </c>
      <c r="J77" s="86" t="s">
        <v>695</v>
      </c>
      <c r="K77" s="87" t="s">
        <v>696</v>
      </c>
      <c r="L77" s="88"/>
      <c r="M77" s="88"/>
      <c r="N77" s="88"/>
    </row>
    <row r="78" spans="1:14" x14ac:dyDescent="0.25">
      <c r="A78" s="89" t="s">
        <v>738</v>
      </c>
      <c r="B78" s="90">
        <v>1811</v>
      </c>
      <c r="C78" s="91"/>
      <c r="D78" s="91">
        <v>1811</v>
      </c>
      <c r="E78" s="91"/>
      <c r="F78" s="92"/>
      <c r="G78" s="97"/>
      <c r="H78" s="94"/>
      <c r="I78" s="85">
        <v>1811</v>
      </c>
      <c r="J78" s="95">
        <v>633154</v>
      </c>
      <c r="K78" s="98">
        <v>2.8602835960919461E-3</v>
      </c>
      <c r="L78" s="88"/>
      <c r="M78" s="88"/>
      <c r="N78" s="88"/>
    </row>
    <row r="79" spans="1:14" x14ac:dyDescent="0.25">
      <c r="A79" s="89" t="s">
        <v>739</v>
      </c>
      <c r="B79" s="90">
        <v>11801</v>
      </c>
      <c r="C79" s="91">
        <v>11801</v>
      </c>
      <c r="D79" s="91"/>
      <c r="E79" s="91"/>
      <c r="F79" s="92"/>
      <c r="G79" s="93"/>
      <c r="H79" s="94"/>
      <c r="I79" s="85">
        <v>11801</v>
      </c>
      <c r="J79" s="95">
        <v>665588</v>
      </c>
      <c r="K79" s="98">
        <v>1.7730187443283231E-2</v>
      </c>
      <c r="L79" s="88"/>
      <c r="M79" s="88"/>
      <c r="N79" s="88"/>
    </row>
    <row r="80" spans="1:14" x14ac:dyDescent="0.25">
      <c r="A80" s="89" t="s">
        <v>91</v>
      </c>
      <c r="B80" s="90">
        <v>118415</v>
      </c>
      <c r="C80" s="91">
        <v>36712</v>
      </c>
      <c r="D80" s="91"/>
      <c r="E80" s="91">
        <v>81703</v>
      </c>
      <c r="F80" s="92"/>
      <c r="G80" s="93"/>
      <c r="H80" s="94"/>
      <c r="I80" s="85">
        <v>118415</v>
      </c>
      <c r="J80" s="95">
        <v>3143131</v>
      </c>
      <c r="K80" s="98">
        <v>3.7674217205709848E-2</v>
      </c>
      <c r="L80" s="88"/>
      <c r="M80" s="88"/>
      <c r="N80" s="88"/>
    </row>
    <row r="81" spans="1:14" x14ac:dyDescent="0.25">
      <c r="A81" s="89" t="s">
        <v>279</v>
      </c>
      <c r="B81" s="90">
        <v>5890</v>
      </c>
      <c r="C81" s="91">
        <v>5890</v>
      </c>
      <c r="D81" s="91"/>
      <c r="E81" s="91"/>
      <c r="F81" s="92"/>
      <c r="G81" s="93"/>
      <c r="H81" s="94"/>
      <c r="I81" s="85">
        <v>5890</v>
      </c>
      <c r="J81" s="95">
        <v>359785</v>
      </c>
      <c r="K81" s="98">
        <v>1.6370888169323347E-2</v>
      </c>
      <c r="L81" s="88"/>
      <c r="M81" s="88"/>
      <c r="N81" s="88"/>
    </row>
    <row r="82" spans="1:14" x14ac:dyDescent="0.25">
      <c r="A82" s="89" t="s">
        <v>280</v>
      </c>
      <c r="B82" s="90">
        <v>574962</v>
      </c>
      <c r="C82" s="91">
        <v>57810</v>
      </c>
      <c r="D82" s="91">
        <v>517152</v>
      </c>
      <c r="E82" s="91"/>
      <c r="F82" s="92"/>
      <c r="G82" s="93"/>
      <c r="H82" s="94"/>
      <c r="I82" s="85">
        <v>574962</v>
      </c>
      <c r="J82" s="86" t="s">
        <v>695</v>
      </c>
      <c r="K82" s="87" t="s">
        <v>696</v>
      </c>
      <c r="L82" s="88"/>
      <c r="M82" s="88"/>
      <c r="N82" s="88"/>
    </row>
    <row r="83" spans="1:14" x14ac:dyDescent="0.25">
      <c r="A83" s="89" t="s">
        <v>281</v>
      </c>
      <c r="B83" s="90">
        <v>4402</v>
      </c>
      <c r="C83" s="91">
        <v>4402</v>
      </c>
      <c r="D83" s="91"/>
      <c r="E83" s="91"/>
      <c r="F83" s="92"/>
      <c r="G83" s="93"/>
      <c r="H83" s="94"/>
      <c r="I83" s="85">
        <v>4402</v>
      </c>
      <c r="J83" s="95">
        <v>141036</v>
      </c>
      <c r="K83" s="98">
        <v>3.1211889163050569E-2</v>
      </c>
      <c r="L83" s="88"/>
      <c r="M83" s="88"/>
      <c r="N83" s="88"/>
    </row>
    <row r="84" spans="1:14" x14ac:dyDescent="0.25">
      <c r="A84" s="89" t="s">
        <v>294</v>
      </c>
      <c r="B84" s="90">
        <v>743969</v>
      </c>
      <c r="C84" s="91"/>
      <c r="D84" s="91">
        <v>499385</v>
      </c>
      <c r="E84" s="91">
        <v>244584</v>
      </c>
      <c r="F84" s="92"/>
      <c r="G84" s="97"/>
      <c r="H84" s="94">
        <v>58348.14</v>
      </c>
      <c r="I84" s="85">
        <v>802317.14</v>
      </c>
      <c r="J84" s="95">
        <v>57116848</v>
      </c>
      <c r="K84" s="98">
        <v>1.4046943556829327E-2</v>
      </c>
      <c r="L84" s="88"/>
      <c r="M84" s="88"/>
      <c r="N84" s="88"/>
    </row>
    <row r="85" spans="1:14" x14ac:dyDescent="0.25">
      <c r="A85" s="89" t="s">
        <v>295</v>
      </c>
      <c r="B85" s="90">
        <v>4532</v>
      </c>
      <c r="C85" s="91">
        <v>4532</v>
      </c>
      <c r="D85" s="91"/>
      <c r="E85" s="91"/>
      <c r="F85" s="92"/>
      <c r="G85" s="93"/>
      <c r="H85" s="94"/>
      <c r="I85" s="85">
        <v>4532</v>
      </c>
      <c r="J85" s="86" t="s">
        <v>695</v>
      </c>
      <c r="K85" s="87" t="s">
        <v>696</v>
      </c>
      <c r="L85" s="88"/>
      <c r="M85" s="88"/>
      <c r="N85" s="88"/>
    </row>
    <row r="86" spans="1:14" x14ac:dyDescent="0.25">
      <c r="A86" s="89" t="s">
        <v>303</v>
      </c>
      <c r="B86" s="90">
        <v>364544</v>
      </c>
      <c r="C86" s="91">
        <v>74231</v>
      </c>
      <c r="D86" s="91">
        <v>290313</v>
      </c>
      <c r="E86" s="91"/>
      <c r="F86" s="92"/>
      <c r="G86" s="93"/>
      <c r="H86" s="94"/>
      <c r="I86" s="85">
        <v>364544</v>
      </c>
      <c r="J86" s="95">
        <v>2989201</v>
      </c>
      <c r="K86" s="98">
        <v>0.12195365918852563</v>
      </c>
      <c r="L86" s="88"/>
      <c r="M86" s="88"/>
      <c r="N86" s="88"/>
    </row>
    <row r="87" spans="1:14" x14ac:dyDescent="0.25">
      <c r="A87" s="89" t="s">
        <v>630</v>
      </c>
      <c r="B87" s="90">
        <v>634740</v>
      </c>
      <c r="C87" s="91"/>
      <c r="D87" s="91">
        <v>521070</v>
      </c>
      <c r="E87" s="91">
        <v>113670</v>
      </c>
      <c r="F87" s="92"/>
      <c r="G87" s="93"/>
      <c r="H87" s="94"/>
      <c r="I87" s="85">
        <v>634740</v>
      </c>
      <c r="J87" s="95">
        <v>50223312</v>
      </c>
      <c r="K87" s="98">
        <v>1.2999999999999999E-2</v>
      </c>
      <c r="L87" s="88"/>
      <c r="M87" s="88"/>
      <c r="N87" s="88"/>
    </row>
    <row r="88" spans="1:14" x14ac:dyDescent="0.25">
      <c r="A88" s="89" t="s">
        <v>360</v>
      </c>
      <c r="B88" s="90">
        <v>5429</v>
      </c>
      <c r="C88" s="91">
        <v>5429</v>
      </c>
      <c r="D88" s="91"/>
      <c r="E88" s="91"/>
      <c r="F88" s="92"/>
      <c r="G88" s="93"/>
      <c r="H88" s="94"/>
      <c r="I88" s="85">
        <v>5429</v>
      </c>
      <c r="J88" s="86" t="s">
        <v>695</v>
      </c>
      <c r="K88" s="87" t="s">
        <v>696</v>
      </c>
      <c r="L88" s="88"/>
      <c r="M88" s="88"/>
      <c r="N88" s="88"/>
    </row>
    <row r="89" spans="1:14" x14ac:dyDescent="0.25">
      <c r="A89" s="89" t="s">
        <v>362</v>
      </c>
      <c r="B89" s="90">
        <v>5822</v>
      </c>
      <c r="C89" s="91">
        <v>5822</v>
      </c>
      <c r="D89" s="91"/>
      <c r="E89" s="91"/>
      <c r="F89" s="92"/>
      <c r="G89" s="93"/>
      <c r="H89" s="94"/>
      <c r="I89" s="85">
        <v>5822</v>
      </c>
      <c r="J89" s="95">
        <v>351282</v>
      </c>
      <c r="K89" s="98">
        <v>1.657357906183636E-2</v>
      </c>
      <c r="L89" s="88"/>
      <c r="M89" s="88"/>
      <c r="N89" s="88"/>
    </row>
    <row r="90" spans="1:14" x14ac:dyDescent="0.25">
      <c r="A90" s="89" t="s">
        <v>363</v>
      </c>
      <c r="B90" s="90">
        <v>39938</v>
      </c>
      <c r="C90" s="91">
        <v>7022</v>
      </c>
      <c r="D90" s="91"/>
      <c r="E90" s="91">
        <v>32916</v>
      </c>
      <c r="F90" s="92"/>
      <c r="G90" s="93"/>
      <c r="H90" s="94"/>
      <c r="I90" s="85">
        <v>39938</v>
      </c>
      <c r="J90" s="95">
        <v>308083</v>
      </c>
      <c r="K90" s="98">
        <v>0.12963389735882863</v>
      </c>
      <c r="L90" s="88"/>
      <c r="M90" s="88"/>
      <c r="N90" s="88"/>
    </row>
    <row r="91" spans="1:14" x14ac:dyDescent="0.25">
      <c r="A91" s="89" t="s">
        <v>364</v>
      </c>
      <c r="B91" s="90">
        <v>918057</v>
      </c>
      <c r="C91" s="91">
        <v>157853</v>
      </c>
      <c r="D91" s="91">
        <v>760204</v>
      </c>
      <c r="E91" s="91"/>
      <c r="F91" s="92"/>
      <c r="G91" s="93"/>
      <c r="H91" s="94"/>
      <c r="I91" s="85">
        <v>918057</v>
      </c>
      <c r="J91" s="95">
        <v>7362505</v>
      </c>
      <c r="K91" s="98">
        <v>0.125</v>
      </c>
      <c r="L91" s="88"/>
      <c r="M91" s="88"/>
      <c r="N91" s="88"/>
    </row>
    <row r="92" spans="1:14" x14ac:dyDescent="0.25">
      <c r="A92" s="89" t="s">
        <v>365</v>
      </c>
      <c r="B92" s="90">
        <v>5406</v>
      </c>
      <c r="C92" s="91">
        <v>5406</v>
      </c>
      <c r="D92" s="91"/>
      <c r="E92" s="91"/>
      <c r="F92" s="92"/>
      <c r="G92" s="97"/>
      <c r="H92" s="94"/>
      <c r="I92" s="85">
        <v>5406</v>
      </c>
      <c r="J92" s="95">
        <v>246978</v>
      </c>
      <c r="K92" s="98">
        <v>2.1888589267060225E-2</v>
      </c>
      <c r="L92" s="88"/>
      <c r="M92" s="88"/>
      <c r="N92" s="88"/>
    </row>
    <row r="93" spans="1:14" x14ac:dyDescent="0.25">
      <c r="A93" s="89" t="s">
        <v>367</v>
      </c>
      <c r="B93" s="90">
        <v>8695</v>
      </c>
      <c r="C93" s="91">
        <v>8695</v>
      </c>
      <c r="D93" s="91"/>
      <c r="E93" s="91"/>
      <c r="F93" s="92"/>
      <c r="G93" s="93"/>
      <c r="H93" s="94"/>
      <c r="I93" s="85">
        <v>8695</v>
      </c>
      <c r="J93" s="86" t="s">
        <v>695</v>
      </c>
      <c r="K93" s="87" t="s">
        <v>696</v>
      </c>
      <c r="L93" s="88"/>
      <c r="M93" s="88"/>
      <c r="N93" s="88"/>
    </row>
    <row r="94" spans="1:14" x14ac:dyDescent="0.25">
      <c r="A94" s="89" t="s">
        <v>372</v>
      </c>
      <c r="B94" s="90">
        <v>595323</v>
      </c>
      <c r="C94" s="91"/>
      <c r="D94" s="91">
        <v>327006</v>
      </c>
      <c r="E94" s="91">
        <v>268317</v>
      </c>
      <c r="F94" s="92"/>
      <c r="G94" s="100"/>
      <c r="H94" s="94">
        <v>15071.41</v>
      </c>
      <c r="I94" s="85">
        <v>610394.41</v>
      </c>
      <c r="J94" s="95">
        <v>36045043</v>
      </c>
      <c r="K94" s="98">
        <v>1.6934212285445185E-2</v>
      </c>
      <c r="L94" s="88"/>
      <c r="M94" s="88"/>
      <c r="N94" s="88"/>
    </row>
    <row r="95" spans="1:14" x14ac:dyDescent="0.25">
      <c r="A95" s="89" t="s">
        <v>381</v>
      </c>
      <c r="B95" s="90">
        <v>6854</v>
      </c>
      <c r="C95" s="91">
        <v>6854</v>
      </c>
      <c r="D95" s="91"/>
      <c r="E95" s="91"/>
      <c r="F95" s="92"/>
      <c r="G95" s="93"/>
      <c r="H95" s="94"/>
      <c r="I95" s="85">
        <v>6854</v>
      </c>
      <c r="J95" s="86" t="s">
        <v>695</v>
      </c>
      <c r="K95" s="87" t="s">
        <v>696</v>
      </c>
      <c r="L95" s="88"/>
      <c r="M95" s="88"/>
      <c r="N95" s="88"/>
    </row>
    <row r="96" spans="1:14" x14ac:dyDescent="0.25">
      <c r="A96" s="89" t="s">
        <v>382</v>
      </c>
      <c r="B96" s="90">
        <v>4381</v>
      </c>
      <c r="C96" s="91">
        <v>4381</v>
      </c>
      <c r="D96" s="91"/>
      <c r="E96" s="91"/>
      <c r="F96" s="92"/>
      <c r="G96" s="93"/>
      <c r="H96" s="94"/>
      <c r="I96" s="85">
        <v>4381</v>
      </c>
      <c r="J96" s="86" t="s">
        <v>695</v>
      </c>
      <c r="K96" s="87" t="s">
        <v>696</v>
      </c>
      <c r="L96" s="88"/>
      <c r="M96" s="88"/>
      <c r="N96" s="88"/>
    </row>
    <row r="97" spans="1:14" x14ac:dyDescent="0.25">
      <c r="A97" s="89" t="s">
        <v>383</v>
      </c>
      <c r="B97" s="90">
        <v>3384</v>
      </c>
      <c r="C97" s="91">
        <v>3384</v>
      </c>
      <c r="D97" s="91"/>
      <c r="E97" s="91"/>
      <c r="F97" s="92"/>
      <c r="G97" s="93"/>
      <c r="H97" s="94"/>
      <c r="I97" s="85">
        <v>3384</v>
      </c>
      <c r="J97" s="95">
        <v>452144</v>
      </c>
      <c r="K97" s="98">
        <v>7.4843412718072115E-3</v>
      </c>
      <c r="L97" s="88"/>
      <c r="M97" s="88"/>
      <c r="N97" s="88"/>
    </row>
    <row r="98" spans="1:14" x14ac:dyDescent="0.25">
      <c r="A98" s="89" t="s">
        <v>384</v>
      </c>
      <c r="B98" s="90">
        <v>4428</v>
      </c>
      <c r="C98" s="91">
        <v>4428</v>
      </c>
      <c r="D98" s="91"/>
      <c r="E98" s="91"/>
      <c r="F98" s="92"/>
      <c r="G98" s="97"/>
      <c r="H98" s="94"/>
      <c r="I98" s="85">
        <v>4428</v>
      </c>
      <c r="J98" s="86" t="s">
        <v>695</v>
      </c>
      <c r="K98" s="87" t="s">
        <v>696</v>
      </c>
      <c r="L98" s="88"/>
      <c r="M98" s="88"/>
      <c r="N98" s="88"/>
    </row>
    <row r="99" spans="1:14" x14ac:dyDescent="0.25">
      <c r="A99" s="89" t="s">
        <v>651</v>
      </c>
      <c r="B99" s="90">
        <v>14764</v>
      </c>
      <c r="C99" s="91">
        <v>12683</v>
      </c>
      <c r="D99" s="91">
        <v>2081</v>
      </c>
      <c r="E99" s="91"/>
      <c r="F99" s="92"/>
      <c r="G99" s="93"/>
      <c r="H99" s="94"/>
      <c r="I99" s="85">
        <v>14764</v>
      </c>
      <c r="J99" s="95">
        <v>788412</v>
      </c>
      <c r="K99" s="98">
        <v>1.8726249727299939E-2</v>
      </c>
      <c r="L99" s="88"/>
      <c r="M99" s="88"/>
      <c r="N99" s="88"/>
    </row>
    <row r="100" spans="1:14" x14ac:dyDescent="0.25">
      <c r="A100" s="89" t="s">
        <v>391</v>
      </c>
      <c r="B100" s="90">
        <v>1144201</v>
      </c>
      <c r="C100" s="91">
        <v>208997</v>
      </c>
      <c r="D100" s="91">
        <v>935204</v>
      </c>
      <c r="E100" s="91"/>
      <c r="F100" s="92"/>
      <c r="G100" s="93"/>
      <c r="H100" s="94"/>
      <c r="I100" s="85">
        <v>1144201</v>
      </c>
      <c r="J100" s="95">
        <v>8476676</v>
      </c>
      <c r="K100" s="98">
        <v>0.13498227371200691</v>
      </c>
      <c r="L100" s="88"/>
      <c r="M100" s="88"/>
      <c r="N100" s="88"/>
    </row>
    <row r="101" spans="1:14" x14ac:dyDescent="0.25">
      <c r="A101" s="89" t="s">
        <v>392</v>
      </c>
      <c r="B101" s="90">
        <v>188295</v>
      </c>
      <c r="C101" s="91"/>
      <c r="D101" s="91">
        <v>188295</v>
      </c>
      <c r="E101" s="91"/>
      <c r="F101" s="92"/>
      <c r="G101" s="97"/>
      <c r="H101" s="94"/>
      <c r="I101" s="85">
        <v>188295</v>
      </c>
      <c r="J101" s="95">
        <v>10030396</v>
      </c>
      <c r="K101" s="98">
        <v>1.8772439293523405E-2</v>
      </c>
      <c r="L101" s="88"/>
      <c r="M101" s="88"/>
      <c r="N101" s="88"/>
    </row>
    <row r="102" spans="1:14" x14ac:dyDescent="0.25">
      <c r="A102" s="89" t="s">
        <v>400</v>
      </c>
      <c r="B102" s="90">
        <v>7799</v>
      </c>
      <c r="C102" s="91">
        <v>7799</v>
      </c>
      <c r="D102" s="91"/>
      <c r="E102" s="91"/>
      <c r="F102" s="92"/>
      <c r="G102" s="100"/>
      <c r="H102" s="94"/>
      <c r="I102" s="85">
        <v>7799</v>
      </c>
      <c r="J102" s="86" t="s">
        <v>695</v>
      </c>
      <c r="K102" s="87" t="s">
        <v>696</v>
      </c>
      <c r="L102" s="88"/>
      <c r="M102" s="88"/>
      <c r="N102" s="88"/>
    </row>
    <row r="103" spans="1:14" x14ac:dyDescent="0.25">
      <c r="A103" s="89" t="s">
        <v>740</v>
      </c>
      <c r="B103" s="90">
        <v>2814</v>
      </c>
      <c r="C103" s="91">
        <v>2814</v>
      </c>
      <c r="D103" s="91"/>
      <c r="E103" s="91"/>
      <c r="F103" s="92"/>
      <c r="G103" s="93"/>
      <c r="H103" s="94"/>
      <c r="I103" s="85">
        <v>2814</v>
      </c>
      <c r="J103" s="86" t="s">
        <v>695</v>
      </c>
      <c r="K103" s="87" t="s">
        <v>696</v>
      </c>
      <c r="L103" s="88"/>
      <c r="M103" s="88"/>
      <c r="N103" s="88"/>
    </row>
    <row r="104" spans="1:14" x14ac:dyDescent="0.25">
      <c r="A104" s="89" t="s">
        <v>404</v>
      </c>
      <c r="B104" s="90">
        <v>8110</v>
      </c>
      <c r="C104" s="91">
        <v>8110</v>
      </c>
      <c r="D104" s="91"/>
      <c r="E104" s="91"/>
      <c r="F104" s="92"/>
      <c r="G104" s="100"/>
      <c r="H104" s="94"/>
      <c r="I104" s="85">
        <v>8110</v>
      </c>
      <c r="J104" s="95">
        <v>373652</v>
      </c>
      <c r="K104" s="98">
        <v>2.1704687784355498E-2</v>
      </c>
      <c r="L104" s="88"/>
      <c r="M104" s="88"/>
      <c r="N104" s="88"/>
    </row>
    <row r="105" spans="1:14" x14ac:dyDescent="0.25">
      <c r="A105" s="89" t="s">
        <v>407</v>
      </c>
      <c r="B105" s="90">
        <v>3671</v>
      </c>
      <c r="C105" s="91">
        <v>3671</v>
      </c>
      <c r="D105" s="91"/>
      <c r="E105" s="91"/>
      <c r="F105" s="92"/>
      <c r="G105" s="97"/>
      <c r="H105" s="94"/>
      <c r="I105" s="85">
        <v>3671</v>
      </c>
      <c r="J105" s="95">
        <v>176469</v>
      </c>
      <c r="K105" s="98">
        <v>2.0802520556018337E-2</v>
      </c>
      <c r="L105" s="88"/>
      <c r="M105" s="88"/>
      <c r="N105" s="88"/>
    </row>
    <row r="106" spans="1:14" x14ac:dyDescent="0.25">
      <c r="A106" s="89" t="s">
        <v>409</v>
      </c>
      <c r="B106" s="90">
        <v>13976</v>
      </c>
      <c r="C106" s="91">
        <v>9007</v>
      </c>
      <c r="D106" s="91">
        <v>4969</v>
      </c>
      <c r="E106" s="91"/>
      <c r="F106" s="92"/>
      <c r="G106" s="93"/>
      <c r="H106" s="94"/>
      <c r="I106" s="85">
        <v>13976</v>
      </c>
      <c r="J106" s="95">
        <v>440620</v>
      </c>
      <c r="K106" s="98">
        <v>3.1718941491534654E-2</v>
      </c>
      <c r="L106" s="88"/>
      <c r="M106" s="88"/>
      <c r="N106" s="88"/>
    </row>
    <row r="107" spans="1:14" x14ac:dyDescent="0.25">
      <c r="A107" s="89" t="s">
        <v>410</v>
      </c>
      <c r="B107" s="90">
        <v>12935</v>
      </c>
      <c r="C107" s="91">
        <v>8069</v>
      </c>
      <c r="D107" s="91">
        <v>4866</v>
      </c>
      <c r="E107" s="91"/>
      <c r="F107" s="92"/>
      <c r="G107" s="93"/>
      <c r="H107" s="94"/>
      <c r="I107" s="85">
        <v>12935</v>
      </c>
      <c r="J107" s="95">
        <v>311954</v>
      </c>
      <c r="K107" s="98">
        <v>4.1464446681241468E-2</v>
      </c>
      <c r="L107" s="88"/>
      <c r="M107" s="88"/>
      <c r="N107" s="88"/>
    </row>
    <row r="108" spans="1:14" x14ac:dyDescent="0.25">
      <c r="A108" s="89" t="s">
        <v>411</v>
      </c>
      <c r="B108" s="90">
        <v>3671</v>
      </c>
      <c r="C108" s="91">
        <v>3671</v>
      </c>
      <c r="D108" s="91"/>
      <c r="E108" s="91"/>
      <c r="F108" s="92"/>
      <c r="G108" s="97"/>
      <c r="H108" s="94"/>
      <c r="I108" s="85">
        <v>3671</v>
      </c>
      <c r="J108" s="86" t="s">
        <v>695</v>
      </c>
      <c r="K108" s="87" t="s">
        <v>696</v>
      </c>
      <c r="L108" s="88"/>
      <c r="M108" s="88"/>
      <c r="N108" s="88"/>
    </row>
    <row r="109" spans="1:14" x14ac:dyDescent="0.25">
      <c r="A109" s="89" t="s">
        <v>412</v>
      </c>
      <c r="B109" s="90">
        <v>5730</v>
      </c>
      <c r="C109" s="91">
        <v>3671</v>
      </c>
      <c r="D109" s="91">
        <v>2059</v>
      </c>
      <c r="E109" s="91"/>
      <c r="F109" s="92"/>
      <c r="G109" s="93"/>
      <c r="H109" s="94"/>
      <c r="I109" s="85">
        <v>5730</v>
      </c>
      <c r="J109" s="95">
        <v>106373</v>
      </c>
      <c r="K109" s="98">
        <v>5.3867052729546033E-2</v>
      </c>
      <c r="L109" s="88"/>
      <c r="M109" s="88"/>
      <c r="N109" s="88"/>
    </row>
    <row r="110" spans="1:14" x14ac:dyDescent="0.25">
      <c r="A110" s="89" t="s">
        <v>413</v>
      </c>
      <c r="B110" s="90">
        <v>3906</v>
      </c>
      <c r="C110" s="91">
        <v>3906</v>
      </c>
      <c r="D110" s="91"/>
      <c r="E110" s="91"/>
      <c r="F110" s="92"/>
      <c r="G110" s="93"/>
      <c r="H110" s="94"/>
      <c r="I110" s="85">
        <v>3906</v>
      </c>
      <c r="J110" s="95">
        <v>227717</v>
      </c>
      <c r="K110" s="98">
        <v>1.7152869570563462E-2</v>
      </c>
      <c r="L110" s="88"/>
      <c r="M110" s="88"/>
      <c r="N110" s="88"/>
    </row>
    <row r="111" spans="1:14" x14ac:dyDescent="0.25">
      <c r="A111" s="89" t="s">
        <v>414</v>
      </c>
      <c r="B111" s="90">
        <v>3671</v>
      </c>
      <c r="C111" s="91">
        <v>3671</v>
      </c>
      <c r="D111" s="91"/>
      <c r="E111" s="91"/>
      <c r="F111" s="92"/>
      <c r="G111" s="97"/>
      <c r="H111" s="94"/>
      <c r="I111" s="85">
        <v>3671</v>
      </c>
      <c r="J111" s="86" t="s">
        <v>695</v>
      </c>
      <c r="K111" s="87" t="s">
        <v>696</v>
      </c>
      <c r="L111" s="88"/>
      <c r="M111" s="88"/>
      <c r="N111" s="88"/>
    </row>
    <row r="112" spans="1:14" x14ac:dyDescent="0.25">
      <c r="A112" s="89" t="s">
        <v>741</v>
      </c>
      <c r="B112" s="90">
        <v>3671</v>
      </c>
      <c r="C112" s="91">
        <v>3671</v>
      </c>
      <c r="D112" s="91"/>
      <c r="E112" s="91"/>
      <c r="F112" s="92"/>
      <c r="G112" s="97"/>
      <c r="H112" s="94"/>
      <c r="I112" s="85">
        <v>3671</v>
      </c>
      <c r="J112" s="86" t="s">
        <v>695</v>
      </c>
      <c r="K112" s="87" t="s">
        <v>696</v>
      </c>
      <c r="L112" s="88"/>
      <c r="M112" s="88"/>
      <c r="N112" s="88"/>
    </row>
    <row r="113" spans="1:14" x14ac:dyDescent="0.25">
      <c r="A113" s="89" t="s">
        <v>415</v>
      </c>
      <c r="B113" s="90">
        <v>5527</v>
      </c>
      <c r="C113" s="91">
        <v>3671</v>
      </c>
      <c r="D113" s="91">
        <v>1856</v>
      </c>
      <c r="E113" s="91"/>
      <c r="F113" s="92"/>
      <c r="G113" s="93"/>
      <c r="H113" s="94"/>
      <c r="I113" s="85">
        <v>5527</v>
      </c>
      <c r="J113" s="86" t="s">
        <v>695</v>
      </c>
      <c r="K113" s="87" t="s">
        <v>696</v>
      </c>
      <c r="L113" s="88"/>
      <c r="M113" s="88"/>
      <c r="N113" s="88"/>
    </row>
    <row r="114" spans="1:14" x14ac:dyDescent="0.25">
      <c r="A114" s="89" t="s">
        <v>416</v>
      </c>
      <c r="B114" s="90">
        <v>3671</v>
      </c>
      <c r="C114" s="91">
        <v>3671</v>
      </c>
      <c r="D114" s="91"/>
      <c r="E114" s="91"/>
      <c r="F114" s="92"/>
      <c r="G114" s="100"/>
      <c r="H114" s="94"/>
      <c r="I114" s="85">
        <v>3671</v>
      </c>
      <c r="J114" s="95">
        <v>204473</v>
      </c>
      <c r="K114" s="98">
        <v>1.7953470629374049E-2</v>
      </c>
      <c r="L114" s="88"/>
      <c r="M114" s="88"/>
      <c r="N114" s="88"/>
    </row>
    <row r="115" spans="1:14" x14ac:dyDescent="0.25">
      <c r="A115" s="89" t="s">
        <v>742</v>
      </c>
      <c r="B115" s="90">
        <v>4879</v>
      </c>
      <c r="C115" s="91">
        <v>4879</v>
      </c>
      <c r="D115" s="91"/>
      <c r="E115" s="91"/>
      <c r="F115" s="92"/>
      <c r="G115" s="93"/>
      <c r="H115" s="94"/>
      <c r="I115" s="85">
        <v>4879</v>
      </c>
      <c r="J115" s="95">
        <v>148424</v>
      </c>
      <c r="K115" s="98">
        <v>3.2872042257316873E-2</v>
      </c>
      <c r="L115" s="88"/>
      <c r="M115" s="88"/>
      <c r="N115" s="88"/>
    </row>
    <row r="116" spans="1:14" x14ac:dyDescent="0.25">
      <c r="A116" s="89" t="s">
        <v>743</v>
      </c>
      <c r="B116" s="90">
        <v>16091</v>
      </c>
      <c r="C116" s="91">
        <v>3671</v>
      </c>
      <c r="D116" s="91"/>
      <c r="E116" s="91">
        <v>12420</v>
      </c>
      <c r="F116" s="92"/>
      <c r="G116" s="100"/>
      <c r="H116" s="94"/>
      <c r="I116" s="85">
        <v>16091</v>
      </c>
      <c r="J116" s="95">
        <v>240068</v>
      </c>
      <c r="K116" s="98">
        <v>6.7026842394654854E-2</v>
      </c>
      <c r="L116" s="88"/>
      <c r="M116" s="88"/>
      <c r="N116" s="88"/>
    </row>
    <row r="117" spans="1:14" x14ac:dyDescent="0.25">
      <c r="A117" s="89" t="s">
        <v>448</v>
      </c>
      <c r="B117" s="90">
        <v>14409</v>
      </c>
      <c r="C117" s="91">
        <v>14409</v>
      </c>
      <c r="D117" s="91"/>
      <c r="E117" s="91"/>
      <c r="F117" s="92"/>
      <c r="G117" s="97"/>
      <c r="H117" s="94"/>
      <c r="I117" s="85">
        <v>14409</v>
      </c>
      <c r="J117" s="95">
        <v>666057</v>
      </c>
      <c r="K117" s="98">
        <v>2.1633283637886847E-2</v>
      </c>
      <c r="L117" s="88"/>
      <c r="M117" s="88"/>
      <c r="N117" s="88"/>
    </row>
    <row r="118" spans="1:14" x14ac:dyDescent="0.25">
      <c r="A118" s="89" t="s">
        <v>449</v>
      </c>
      <c r="B118" s="90">
        <v>3671</v>
      </c>
      <c r="C118" s="91">
        <v>3671</v>
      </c>
      <c r="D118" s="91"/>
      <c r="E118" s="91"/>
      <c r="F118" s="92"/>
      <c r="G118" s="93"/>
      <c r="H118" s="94"/>
      <c r="I118" s="85">
        <v>3671</v>
      </c>
      <c r="J118" s="95">
        <v>143214</v>
      </c>
      <c r="K118" s="98">
        <v>2.5632968843828118E-2</v>
      </c>
      <c r="L118" s="88"/>
      <c r="M118" s="88"/>
      <c r="N118" s="88"/>
    </row>
    <row r="119" spans="1:14" x14ac:dyDescent="0.25">
      <c r="A119" s="89" t="s">
        <v>673</v>
      </c>
      <c r="B119" s="90">
        <v>350720</v>
      </c>
      <c r="C119" s="91">
        <v>281604</v>
      </c>
      <c r="D119" s="91"/>
      <c r="E119" s="91">
        <v>69116</v>
      </c>
      <c r="F119" s="92"/>
      <c r="G119" s="107"/>
      <c r="H119" s="94"/>
      <c r="I119" s="85">
        <v>350720</v>
      </c>
      <c r="J119" s="95">
        <v>4384231</v>
      </c>
      <c r="K119" s="98">
        <v>7.999578489363357E-2</v>
      </c>
      <c r="L119" s="88"/>
      <c r="M119" s="88"/>
      <c r="N119" s="88"/>
    </row>
    <row r="120" spans="1:14" x14ac:dyDescent="0.25">
      <c r="A120" s="89" t="s">
        <v>462</v>
      </c>
      <c r="B120" s="90">
        <v>3671</v>
      </c>
      <c r="C120" s="91">
        <v>3671</v>
      </c>
      <c r="D120" s="91"/>
      <c r="E120" s="91"/>
      <c r="F120" s="92"/>
      <c r="G120" s="100"/>
      <c r="H120" s="94"/>
      <c r="I120" s="85">
        <v>3671</v>
      </c>
      <c r="J120" s="95">
        <v>402704</v>
      </c>
      <c r="K120" s="98">
        <v>9.1158766736858833E-3</v>
      </c>
      <c r="L120" s="88"/>
      <c r="M120" s="88"/>
      <c r="N120" s="88"/>
    </row>
    <row r="121" spans="1:14" x14ac:dyDescent="0.25">
      <c r="A121" s="89" t="s">
        <v>744</v>
      </c>
      <c r="B121" s="90">
        <v>3671</v>
      </c>
      <c r="C121" s="91">
        <v>3671</v>
      </c>
      <c r="D121" s="91"/>
      <c r="E121" s="91"/>
      <c r="F121" s="92"/>
      <c r="G121" s="97"/>
      <c r="H121" s="94"/>
      <c r="I121" s="85">
        <v>3671</v>
      </c>
      <c r="J121" s="86" t="s">
        <v>695</v>
      </c>
      <c r="K121" s="87" t="s">
        <v>696</v>
      </c>
      <c r="L121" s="88"/>
      <c r="M121" s="88"/>
      <c r="N121" s="88"/>
    </row>
    <row r="122" spans="1:14" x14ac:dyDescent="0.25">
      <c r="A122" s="89" t="s">
        <v>465</v>
      </c>
      <c r="B122" s="90">
        <v>5042</v>
      </c>
      <c r="C122" s="91">
        <v>5042</v>
      </c>
      <c r="D122" s="91"/>
      <c r="E122" s="91"/>
      <c r="F122" s="92"/>
      <c r="G122" s="100"/>
      <c r="H122" s="94"/>
      <c r="I122" s="85">
        <v>5042</v>
      </c>
      <c r="J122" s="86" t="s">
        <v>695</v>
      </c>
      <c r="K122" s="87" t="s">
        <v>696</v>
      </c>
      <c r="L122" s="88"/>
      <c r="M122" s="88"/>
      <c r="N122" s="88"/>
    </row>
    <row r="123" spans="1:14" x14ac:dyDescent="0.25">
      <c r="A123" s="89" t="s">
        <v>470</v>
      </c>
      <c r="B123" s="90">
        <v>4569</v>
      </c>
      <c r="C123" s="91">
        <v>4569</v>
      </c>
      <c r="D123" s="91"/>
      <c r="E123" s="91"/>
      <c r="F123" s="92"/>
      <c r="G123" s="107"/>
      <c r="H123" s="94"/>
      <c r="I123" s="85">
        <v>4569</v>
      </c>
      <c r="J123" s="95">
        <v>107729</v>
      </c>
      <c r="K123" s="98">
        <v>4.2411978204568872E-2</v>
      </c>
      <c r="L123" s="88"/>
      <c r="M123" s="88"/>
      <c r="N123" s="88"/>
    </row>
    <row r="124" spans="1:14" x14ac:dyDescent="0.25">
      <c r="A124" s="89" t="s">
        <v>472</v>
      </c>
      <c r="B124" s="90">
        <v>9001</v>
      </c>
      <c r="C124" s="91"/>
      <c r="D124" s="91">
        <v>9001</v>
      </c>
      <c r="E124" s="91"/>
      <c r="F124" s="92"/>
      <c r="G124" s="108"/>
      <c r="H124" s="94"/>
      <c r="I124" s="85">
        <v>9001</v>
      </c>
      <c r="J124" s="86" t="s">
        <v>695</v>
      </c>
      <c r="K124" s="87" t="s">
        <v>696</v>
      </c>
      <c r="L124" s="88"/>
      <c r="M124" s="88"/>
      <c r="N124" s="88"/>
    </row>
    <row r="125" spans="1:14" x14ac:dyDescent="0.25">
      <c r="A125" s="89" t="s">
        <v>474</v>
      </c>
      <c r="B125" s="90">
        <v>4226</v>
      </c>
      <c r="C125" s="91">
        <v>4226</v>
      </c>
      <c r="D125" s="91"/>
      <c r="E125" s="91"/>
      <c r="F125" s="92"/>
      <c r="G125" s="97"/>
      <c r="H125" s="94"/>
      <c r="I125" s="85">
        <v>4226</v>
      </c>
      <c r="J125" s="95">
        <v>424983</v>
      </c>
      <c r="K125" s="98">
        <v>9.9439271688514606E-3</v>
      </c>
      <c r="L125" s="88"/>
      <c r="M125" s="88"/>
      <c r="N125" s="88"/>
    </row>
    <row r="126" spans="1:14" x14ac:dyDescent="0.25">
      <c r="A126" s="89" t="s">
        <v>677</v>
      </c>
      <c r="B126" s="90">
        <v>7248</v>
      </c>
      <c r="C126" s="91">
        <v>7248</v>
      </c>
      <c r="D126" s="91"/>
      <c r="E126" s="91"/>
      <c r="F126" s="92"/>
      <c r="G126" s="97"/>
      <c r="H126" s="94"/>
      <c r="I126" s="85">
        <v>7248</v>
      </c>
      <c r="J126" s="86" t="s">
        <v>695</v>
      </c>
      <c r="K126" s="87" t="s">
        <v>696</v>
      </c>
      <c r="L126" s="88"/>
      <c r="M126" s="88"/>
      <c r="N126" s="88"/>
    </row>
    <row r="127" spans="1:14" x14ac:dyDescent="0.25">
      <c r="A127" s="89" t="s">
        <v>476</v>
      </c>
      <c r="B127" s="90">
        <v>508487</v>
      </c>
      <c r="C127" s="91"/>
      <c r="D127" s="91">
        <v>508487</v>
      </c>
      <c r="E127" s="91"/>
      <c r="F127" s="92"/>
      <c r="G127" s="100"/>
      <c r="H127" s="94">
        <v>73075.320000000007</v>
      </c>
      <c r="I127" s="85">
        <v>581562.32000000007</v>
      </c>
      <c r="J127" s="95">
        <v>73908672</v>
      </c>
      <c r="K127" s="98">
        <v>7.8686614745289984E-3</v>
      </c>
      <c r="L127" s="88"/>
      <c r="M127" s="88"/>
      <c r="N127" s="88"/>
    </row>
    <row r="128" spans="1:14" x14ac:dyDescent="0.25">
      <c r="A128" s="89" t="s">
        <v>477</v>
      </c>
      <c r="B128" s="90">
        <v>3723</v>
      </c>
      <c r="C128" s="91">
        <v>3723</v>
      </c>
      <c r="D128" s="91"/>
      <c r="E128" s="91"/>
      <c r="F128" s="92"/>
      <c r="G128" s="100"/>
      <c r="H128" s="94"/>
      <c r="I128" s="85">
        <v>3723</v>
      </c>
      <c r="J128" s="95">
        <v>215027</v>
      </c>
      <c r="K128" s="98">
        <v>1.7314104740334936E-2</v>
      </c>
      <c r="L128" s="88"/>
      <c r="M128" s="88"/>
      <c r="N128" s="88"/>
    </row>
    <row r="129" spans="1:14" x14ac:dyDescent="0.25">
      <c r="A129" s="89" t="s">
        <v>478</v>
      </c>
      <c r="B129" s="90">
        <v>4256</v>
      </c>
      <c r="C129" s="91">
        <v>4256</v>
      </c>
      <c r="D129" s="91"/>
      <c r="E129" s="91"/>
      <c r="F129" s="92"/>
      <c r="G129" s="97"/>
      <c r="H129" s="94"/>
      <c r="I129" s="85">
        <v>4256</v>
      </c>
      <c r="J129" s="95">
        <v>292085</v>
      </c>
      <c r="K129" s="98">
        <v>1.4571100878169025E-2</v>
      </c>
      <c r="L129" s="88"/>
      <c r="M129" s="88"/>
      <c r="N129" s="88"/>
    </row>
    <row r="130" spans="1:14" x14ac:dyDescent="0.25">
      <c r="A130" s="89" t="s">
        <v>19</v>
      </c>
      <c r="B130" s="90">
        <v>21824</v>
      </c>
      <c r="C130" s="91">
        <v>11652</v>
      </c>
      <c r="D130" s="91">
        <v>10172</v>
      </c>
      <c r="E130" s="91"/>
      <c r="F130" s="92"/>
      <c r="G130" s="100"/>
      <c r="H130" s="94"/>
      <c r="I130" s="85">
        <v>21824</v>
      </c>
      <c r="J130" s="95">
        <v>512151</v>
      </c>
      <c r="K130" s="98">
        <v>4.2612432661461169E-2</v>
      </c>
      <c r="L130" s="88"/>
      <c r="M130" s="88"/>
      <c r="N130" s="88"/>
    </row>
    <row r="131" spans="1:14" x14ac:dyDescent="0.25">
      <c r="A131" s="89" t="s">
        <v>745</v>
      </c>
      <c r="B131" s="90">
        <v>48000</v>
      </c>
      <c r="C131" s="91"/>
      <c r="D131" s="91"/>
      <c r="E131" s="91"/>
      <c r="F131" s="92">
        <v>48000</v>
      </c>
      <c r="G131" s="97"/>
      <c r="H131" s="94"/>
      <c r="I131" s="85">
        <v>48000</v>
      </c>
      <c r="J131" s="86" t="s">
        <v>695</v>
      </c>
      <c r="K131" s="87" t="s">
        <v>696</v>
      </c>
      <c r="L131" s="88"/>
      <c r="M131" s="88"/>
      <c r="N131" s="88"/>
    </row>
    <row r="132" spans="1:14" x14ac:dyDescent="0.25">
      <c r="A132" s="89" t="s">
        <v>746</v>
      </c>
      <c r="B132" s="90">
        <v>4286</v>
      </c>
      <c r="C132" s="91">
        <v>4286</v>
      </c>
      <c r="D132" s="91"/>
      <c r="E132" s="91"/>
      <c r="F132" s="92"/>
      <c r="G132" s="100"/>
      <c r="H132" s="94"/>
      <c r="I132" s="85">
        <v>4286</v>
      </c>
      <c r="J132" s="86" t="s">
        <v>695</v>
      </c>
      <c r="K132" s="87" t="s">
        <v>696</v>
      </c>
      <c r="L132" s="88"/>
      <c r="M132" s="88"/>
      <c r="N132" s="88"/>
    </row>
    <row r="133" spans="1:14" x14ac:dyDescent="0.25">
      <c r="A133" s="89" t="s">
        <v>747</v>
      </c>
      <c r="B133" s="90">
        <v>2416</v>
      </c>
      <c r="C133" s="91">
        <v>2416</v>
      </c>
      <c r="D133" s="91"/>
      <c r="E133" s="91"/>
      <c r="F133" s="92"/>
      <c r="G133" s="100"/>
      <c r="H133" s="94"/>
      <c r="I133" s="85">
        <v>2416</v>
      </c>
      <c r="J133" s="86" t="s">
        <v>695</v>
      </c>
      <c r="K133" s="87" t="s">
        <v>696</v>
      </c>
      <c r="L133" s="88"/>
      <c r="M133" s="88"/>
      <c r="N133" s="88"/>
    </row>
    <row r="134" spans="1:14" x14ac:dyDescent="0.25">
      <c r="A134" s="89" t="s">
        <v>24</v>
      </c>
      <c r="B134" s="90">
        <v>3071</v>
      </c>
      <c r="C134" s="91">
        <v>3071</v>
      </c>
      <c r="D134" s="91"/>
      <c r="E134" s="91"/>
      <c r="F134" s="92"/>
      <c r="G134" s="97"/>
      <c r="H134" s="94"/>
      <c r="I134" s="85">
        <v>3071</v>
      </c>
      <c r="J134" s="86" t="s">
        <v>695</v>
      </c>
      <c r="K134" s="87" t="s">
        <v>696</v>
      </c>
      <c r="L134" s="88"/>
      <c r="M134" s="88"/>
      <c r="N134" s="88"/>
    </row>
    <row r="135" spans="1:14" x14ac:dyDescent="0.25">
      <c r="A135" s="89" t="s">
        <v>33</v>
      </c>
      <c r="B135" s="90">
        <v>3671</v>
      </c>
      <c r="C135" s="91">
        <v>3671</v>
      </c>
      <c r="D135" s="91"/>
      <c r="E135" s="91"/>
      <c r="F135" s="92"/>
      <c r="G135" s="97"/>
      <c r="H135" s="94"/>
      <c r="I135" s="85">
        <v>3671</v>
      </c>
      <c r="J135" s="86" t="s">
        <v>695</v>
      </c>
      <c r="K135" s="87" t="s">
        <v>696</v>
      </c>
      <c r="L135" s="88"/>
      <c r="M135" s="88"/>
      <c r="N135" s="88"/>
    </row>
    <row r="136" spans="1:14" x14ac:dyDescent="0.25">
      <c r="A136" s="89" t="s">
        <v>606</v>
      </c>
      <c r="B136" s="90">
        <v>268994</v>
      </c>
      <c r="C136" s="91"/>
      <c r="D136" s="91"/>
      <c r="E136" s="91">
        <v>268994</v>
      </c>
      <c r="F136" s="92"/>
      <c r="G136" s="97"/>
      <c r="H136" s="94"/>
      <c r="I136" s="85">
        <v>268994</v>
      </c>
      <c r="J136" s="95" t="s">
        <v>696</v>
      </c>
      <c r="K136" s="87" t="s">
        <v>696</v>
      </c>
      <c r="L136" s="88"/>
      <c r="M136" s="88"/>
      <c r="N136" s="88"/>
    </row>
    <row r="137" spans="1:14" x14ac:dyDescent="0.25">
      <c r="A137" s="89" t="s">
        <v>748</v>
      </c>
      <c r="B137" s="90">
        <v>307140</v>
      </c>
      <c r="C137" s="91"/>
      <c r="D137" s="91"/>
      <c r="E137" s="91">
        <v>307140</v>
      </c>
      <c r="F137" s="92"/>
      <c r="G137" s="100"/>
      <c r="H137" s="94"/>
      <c r="I137" s="85">
        <v>307140</v>
      </c>
      <c r="J137" s="95" t="s">
        <v>696</v>
      </c>
      <c r="K137" s="87" t="s">
        <v>696</v>
      </c>
      <c r="L137" s="88"/>
      <c r="M137" s="88"/>
      <c r="N137" s="88"/>
    </row>
    <row r="138" spans="1:14" x14ac:dyDescent="0.25">
      <c r="A138" s="89" t="s">
        <v>35</v>
      </c>
      <c r="B138" s="90">
        <v>42252</v>
      </c>
      <c r="C138" s="91">
        <v>42252</v>
      </c>
      <c r="D138" s="91"/>
      <c r="E138" s="91"/>
      <c r="F138" s="92"/>
      <c r="G138" s="93"/>
      <c r="H138" s="94"/>
      <c r="I138" s="85">
        <v>42252</v>
      </c>
      <c r="J138" s="86" t="s">
        <v>695</v>
      </c>
      <c r="K138" s="87" t="s">
        <v>696</v>
      </c>
      <c r="L138" s="88"/>
      <c r="M138" s="88"/>
      <c r="N138" s="88"/>
    </row>
    <row r="139" spans="1:14" x14ac:dyDescent="0.25">
      <c r="A139" s="89" t="s">
        <v>749</v>
      </c>
      <c r="B139" s="90">
        <v>50000</v>
      </c>
      <c r="C139" s="91"/>
      <c r="D139" s="91"/>
      <c r="E139" s="91"/>
      <c r="F139" s="92">
        <v>50000</v>
      </c>
      <c r="G139" s="93"/>
      <c r="H139" s="94"/>
      <c r="I139" s="85">
        <v>50000</v>
      </c>
      <c r="J139" s="95" t="s">
        <v>696</v>
      </c>
      <c r="K139" s="87" t="s">
        <v>696</v>
      </c>
      <c r="L139" s="88"/>
      <c r="M139" s="88"/>
      <c r="N139" s="88"/>
    </row>
    <row r="140" spans="1:14" x14ac:dyDescent="0.25">
      <c r="A140" s="89" t="s">
        <v>36</v>
      </c>
      <c r="B140" s="90">
        <v>41321</v>
      </c>
      <c r="C140" s="91"/>
      <c r="D140" s="91">
        <v>41321</v>
      </c>
      <c r="E140" s="91"/>
      <c r="F140" s="92"/>
      <c r="G140" s="93"/>
      <c r="H140" s="94"/>
      <c r="I140" s="85">
        <v>41321</v>
      </c>
      <c r="J140" s="95">
        <v>3205903</v>
      </c>
      <c r="K140" s="87" t="s">
        <v>696</v>
      </c>
      <c r="L140" s="88"/>
      <c r="M140" s="88"/>
      <c r="N140" s="88"/>
    </row>
    <row r="141" spans="1:14" x14ac:dyDescent="0.25">
      <c r="A141" s="89" t="s">
        <v>750</v>
      </c>
      <c r="B141" s="90">
        <v>32399</v>
      </c>
      <c r="C141" s="91"/>
      <c r="D141" s="91"/>
      <c r="E141" s="91">
        <v>32399</v>
      </c>
      <c r="F141" s="92"/>
      <c r="G141" s="93"/>
      <c r="H141" s="94"/>
      <c r="I141" s="85">
        <v>32399</v>
      </c>
      <c r="J141" s="95" t="s">
        <v>696</v>
      </c>
      <c r="K141" s="87" t="s">
        <v>696</v>
      </c>
      <c r="L141" s="88"/>
      <c r="M141" s="88"/>
      <c r="N141" s="88"/>
    </row>
    <row r="142" spans="1:14" x14ac:dyDescent="0.25">
      <c r="A142" s="89" t="s">
        <v>751</v>
      </c>
      <c r="B142" s="90">
        <v>173642</v>
      </c>
      <c r="C142" s="91"/>
      <c r="D142" s="91">
        <v>173642</v>
      </c>
      <c r="E142" s="91"/>
      <c r="F142" s="92"/>
      <c r="G142" s="93"/>
      <c r="H142" s="94">
        <v>15514.46</v>
      </c>
      <c r="I142" s="85">
        <v>189156.46</v>
      </c>
      <c r="J142" s="95">
        <v>26353015</v>
      </c>
      <c r="K142" s="98">
        <v>7.1777919907835969E-3</v>
      </c>
      <c r="L142" s="88"/>
      <c r="M142" s="88"/>
      <c r="N142" s="88"/>
    </row>
    <row r="143" spans="1:14" x14ac:dyDescent="0.25">
      <c r="A143" s="89" t="s">
        <v>752</v>
      </c>
      <c r="B143" s="90">
        <v>30000</v>
      </c>
      <c r="C143" s="91"/>
      <c r="D143" s="91"/>
      <c r="E143" s="91"/>
      <c r="F143" s="92">
        <v>30000</v>
      </c>
      <c r="G143" s="100"/>
      <c r="H143" s="94"/>
      <c r="I143" s="85">
        <v>30000</v>
      </c>
      <c r="J143" s="95" t="s">
        <v>696</v>
      </c>
      <c r="K143" s="87" t="s">
        <v>696</v>
      </c>
      <c r="L143" s="88"/>
      <c r="M143" s="88"/>
      <c r="N143" s="88"/>
    </row>
    <row r="144" spans="1:14" x14ac:dyDescent="0.25">
      <c r="A144" s="89" t="s">
        <v>753</v>
      </c>
      <c r="B144" s="90">
        <v>10698</v>
      </c>
      <c r="C144" s="91">
        <v>8686</v>
      </c>
      <c r="D144" s="91">
        <v>2012</v>
      </c>
      <c r="E144" s="91"/>
      <c r="F144" s="92"/>
      <c r="G144" s="100"/>
      <c r="H144" s="94"/>
      <c r="I144" s="85">
        <v>10698</v>
      </c>
      <c r="J144" s="95">
        <v>1170472</v>
      </c>
      <c r="K144" s="98">
        <v>9.1399025350456901E-3</v>
      </c>
      <c r="L144" s="88"/>
      <c r="M144" s="88"/>
      <c r="N144" s="88"/>
    </row>
    <row r="145" spans="1:14" x14ac:dyDescent="0.25">
      <c r="A145" s="89" t="s">
        <v>45</v>
      </c>
      <c r="B145" s="90">
        <v>23127</v>
      </c>
      <c r="C145" s="91">
        <v>4980</v>
      </c>
      <c r="D145" s="91"/>
      <c r="E145" s="91">
        <v>18147</v>
      </c>
      <c r="F145" s="92"/>
      <c r="G145" s="93"/>
      <c r="H145" s="94"/>
      <c r="I145" s="85">
        <v>23127</v>
      </c>
      <c r="J145" s="95">
        <v>180143</v>
      </c>
      <c r="K145" s="98">
        <v>0.12838134148981642</v>
      </c>
      <c r="L145" s="88"/>
      <c r="M145" s="88"/>
      <c r="N145" s="88"/>
    </row>
    <row r="146" spans="1:14" x14ac:dyDescent="0.25">
      <c r="A146" s="89" t="s">
        <v>754</v>
      </c>
      <c r="B146" s="90">
        <v>300999</v>
      </c>
      <c r="C146" s="91"/>
      <c r="D146" s="91"/>
      <c r="E146" s="91">
        <v>300999</v>
      </c>
      <c r="F146" s="92"/>
      <c r="G146" s="100"/>
      <c r="H146" s="94"/>
      <c r="I146" s="85">
        <v>300999</v>
      </c>
      <c r="J146" s="109" t="s">
        <v>696</v>
      </c>
      <c r="K146" s="87" t="s">
        <v>696</v>
      </c>
      <c r="L146" s="88"/>
      <c r="M146" s="88"/>
      <c r="N146" s="88"/>
    </row>
    <row r="147" spans="1:14" x14ac:dyDescent="0.25">
      <c r="A147" s="89" t="s">
        <v>755</v>
      </c>
      <c r="B147" s="90">
        <v>122513</v>
      </c>
      <c r="C147" s="91"/>
      <c r="D147" s="91"/>
      <c r="E147" s="91">
        <v>122513</v>
      </c>
      <c r="F147" s="92"/>
      <c r="G147" s="93"/>
      <c r="H147" s="94"/>
      <c r="I147" s="85">
        <v>122513</v>
      </c>
      <c r="J147" s="95" t="s">
        <v>696</v>
      </c>
      <c r="K147" s="87" t="s">
        <v>696</v>
      </c>
      <c r="L147" s="88"/>
      <c r="M147" s="88"/>
      <c r="N147" s="88"/>
    </row>
    <row r="148" spans="1:14" x14ac:dyDescent="0.25">
      <c r="A148" s="89" t="s">
        <v>756</v>
      </c>
      <c r="B148" s="90">
        <v>10800</v>
      </c>
      <c r="C148" s="91"/>
      <c r="D148" s="91"/>
      <c r="E148" s="91">
        <v>10800</v>
      </c>
      <c r="F148" s="92"/>
      <c r="G148" s="100"/>
      <c r="H148" s="94"/>
      <c r="I148" s="85">
        <v>10800</v>
      </c>
      <c r="J148" s="95" t="s">
        <v>696</v>
      </c>
      <c r="K148" s="87" t="s">
        <v>696</v>
      </c>
      <c r="L148" s="88"/>
      <c r="M148" s="88"/>
      <c r="N148" s="88"/>
    </row>
    <row r="149" spans="1:14" x14ac:dyDescent="0.25">
      <c r="A149" s="89" t="s">
        <v>757</v>
      </c>
      <c r="B149" s="90">
        <v>30000</v>
      </c>
      <c r="C149" s="91"/>
      <c r="D149" s="91"/>
      <c r="E149" s="91"/>
      <c r="F149" s="92">
        <v>30000</v>
      </c>
      <c r="G149" s="97"/>
      <c r="H149" s="94"/>
      <c r="I149" s="85">
        <v>30000</v>
      </c>
      <c r="J149" s="95" t="s">
        <v>696</v>
      </c>
      <c r="K149" s="87" t="s">
        <v>696</v>
      </c>
      <c r="L149" s="88"/>
      <c r="M149" s="88"/>
      <c r="N149" s="88"/>
    </row>
    <row r="150" spans="1:14" x14ac:dyDescent="0.25">
      <c r="A150" s="89" t="s">
        <v>520</v>
      </c>
      <c r="B150" s="90">
        <v>18514</v>
      </c>
      <c r="C150" s="91">
        <v>13380</v>
      </c>
      <c r="D150" s="91">
        <v>5134</v>
      </c>
      <c r="E150" s="91"/>
      <c r="F150" s="92"/>
      <c r="G150" s="107"/>
      <c r="H150" s="94"/>
      <c r="I150" s="85">
        <v>18514</v>
      </c>
      <c r="J150" s="95">
        <v>552339</v>
      </c>
      <c r="K150" s="98">
        <v>3.3519269868685718E-2</v>
      </c>
      <c r="L150" s="88"/>
      <c r="M150" s="88"/>
      <c r="N150" s="88"/>
    </row>
    <row r="151" spans="1:14" x14ac:dyDescent="0.25">
      <c r="A151" s="89" t="s">
        <v>521</v>
      </c>
      <c r="B151" s="90">
        <v>3671</v>
      </c>
      <c r="C151" s="91">
        <v>3671</v>
      </c>
      <c r="D151" s="91"/>
      <c r="E151" s="91"/>
      <c r="F151" s="92"/>
      <c r="G151" s="100"/>
      <c r="H151" s="94"/>
      <c r="I151" s="85">
        <v>3671</v>
      </c>
      <c r="J151" s="95" t="s">
        <v>21</v>
      </c>
      <c r="K151" s="87" t="s">
        <v>696</v>
      </c>
      <c r="L151" s="88"/>
      <c r="M151" s="88"/>
      <c r="N151" s="88"/>
    </row>
    <row r="152" spans="1:14" x14ac:dyDescent="0.25">
      <c r="A152" s="89" t="s">
        <v>758</v>
      </c>
      <c r="B152" s="90">
        <v>8647</v>
      </c>
      <c r="C152" s="91">
        <v>8647</v>
      </c>
      <c r="D152" s="91"/>
      <c r="E152" s="91"/>
      <c r="F152" s="92"/>
      <c r="G152" s="97"/>
      <c r="H152" s="94"/>
      <c r="I152" s="85">
        <v>8647</v>
      </c>
      <c r="J152" s="95">
        <v>696348</v>
      </c>
      <c r="K152" s="98">
        <v>1.2417641753835727E-2</v>
      </c>
      <c r="L152" s="88"/>
      <c r="M152" s="88"/>
      <c r="N152" s="88"/>
    </row>
    <row r="153" spans="1:14" x14ac:dyDescent="0.25">
      <c r="A153" s="89" t="s">
        <v>51</v>
      </c>
      <c r="B153" s="90">
        <v>4853</v>
      </c>
      <c r="C153" s="91">
        <v>4853</v>
      </c>
      <c r="D153" s="91"/>
      <c r="E153" s="91"/>
      <c r="F153" s="92"/>
      <c r="G153" s="107"/>
      <c r="H153" s="94"/>
      <c r="I153" s="85">
        <v>4853</v>
      </c>
      <c r="J153" s="95">
        <v>164662</v>
      </c>
      <c r="K153" s="98">
        <v>2.9472495171927949E-2</v>
      </c>
      <c r="L153" s="88"/>
      <c r="M153" s="88"/>
      <c r="N153" s="88"/>
    </row>
    <row r="154" spans="1:14" x14ac:dyDescent="0.25">
      <c r="A154" s="89" t="s">
        <v>759</v>
      </c>
      <c r="B154" s="90">
        <v>216589</v>
      </c>
      <c r="C154" s="91">
        <v>216589</v>
      </c>
      <c r="D154" s="91"/>
      <c r="E154" s="91"/>
      <c r="F154" s="92"/>
      <c r="G154" s="97"/>
      <c r="H154" s="94"/>
      <c r="I154" s="85">
        <v>216589</v>
      </c>
      <c r="J154" s="86" t="s">
        <v>695</v>
      </c>
      <c r="K154" s="87" t="s">
        <v>696</v>
      </c>
      <c r="L154" s="88"/>
      <c r="M154" s="88"/>
      <c r="N154" s="88"/>
    </row>
    <row r="155" spans="1:14" x14ac:dyDescent="0.25">
      <c r="A155" s="89" t="s">
        <v>55</v>
      </c>
      <c r="B155" s="90">
        <v>190067</v>
      </c>
      <c r="C155" s="91"/>
      <c r="D155" s="91">
        <v>190067</v>
      </c>
      <c r="E155" s="91"/>
      <c r="F155" s="92"/>
      <c r="G155" s="97"/>
      <c r="H155" s="94">
        <v>5500.07</v>
      </c>
      <c r="I155" s="85">
        <v>195567.07</v>
      </c>
      <c r="J155" s="95">
        <v>9555066</v>
      </c>
      <c r="K155" s="98">
        <v>2.0467369874786843E-2</v>
      </c>
      <c r="L155" s="88"/>
      <c r="M155" s="88"/>
      <c r="N155" s="88"/>
    </row>
    <row r="156" spans="1:14" x14ac:dyDescent="0.25">
      <c r="A156" s="89" t="s">
        <v>59</v>
      </c>
      <c r="B156" s="90">
        <v>76167</v>
      </c>
      <c r="C156" s="91"/>
      <c r="D156" s="91">
        <v>76167</v>
      </c>
      <c r="E156" s="91"/>
      <c r="F156" s="92"/>
      <c r="G156" s="97"/>
      <c r="H156" s="94"/>
      <c r="I156" s="85">
        <v>76167</v>
      </c>
      <c r="J156" s="95">
        <v>13303838</v>
      </c>
      <c r="K156" s="98">
        <v>5.7251899790120714E-3</v>
      </c>
      <c r="L156" s="88"/>
      <c r="M156" s="88"/>
      <c r="N156" s="88"/>
    </row>
    <row r="157" spans="1:14" x14ac:dyDescent="0.25">
      <c r="A157" s="89" t="s">
        <v>528</v>
      </c>
      <c r="B157" s="90">
        <v>10197</v>
      </c>
      <c r="C157" s="91">
        <v>9551</v>
      </c>
      <c r="D157" s="91">
        <v>646</v>
      </c>
      <c r="E157" s="91"/>
      <c r="F157" s="92"/>
      <c r="G157" s="96"/>
      <c r="H157" s="94"/>
      <c r="I157" s="85">
        <v>10197</v>
      </c>
      <c r="J157" s="95">
        <v>463107</v>
      </c>
      <c r="K157" s="98">
        <v>2.2018669551529129E-2</v>
      </c>
      <c r="L157" s="88"/>
      <c r="M157" s="88"/>
      <c r="N157" s="88"/>
    </row>
    <row r="158" spans="1:14" x14ac:dyDescent="0.25">
      <c r="A158" s="89" t="s">
        <v>67</v>
      </c>
      <c r="B158" s="90">
        <v>2416</v>
      </c>
      <c r="C158" s="91">
        <v>2416</v>
      </c>
      <c r="D158" s="91"/>
      <c r="E158" s="91"/>
      <c r="F158" s="92"/>
      <c r="G158" s="93"/>
      <c r="H158" s="94"/>
      <c r="I158" s="85">
        <v>2416</v>
      </c>
      <c r="J158" s="95">
        <v>168814</v>
      </c>
      <c r="K158" s="98">
        <v>1.4311609226722902E-2</v>
      </c>
      <c r="L158" s="88"/>
      <c r="M158" s="88"/>
      <c r="N158" s="88"/>
    </row>
    <row r="159" spans="1:14" x14ac:dyDescent="0.25">
      <c r="A159" s="89" t="s">
        <v>760</v>
      </c>
      <c r="B159" s="90">
        <v>3671</v>
      </c>
      <c r="C159" s="91">
        <v>3671</v>
      </c>
      <c r="D159" s="91"/>
      <c r="E159" s="91"/>
      <c r="F159" s="92"/>
      <c r="G159" s="107"/>
      <c r="H159" s="94"/>
      <c r="I159" s="85">
        <v>3671</v>
      </c>
      <c r="J159" s="95">
        <v>271992</v>
      </c>
      <c r="K159" s="98">
        <v>1.349672049177917E-2</v>
      </c>
      <c r="L159" s="88"/>
      <c r="M159" s="88"/>
      <c r="N159" s="88"/>
    </row>
    <row r="160" spans="1:14" x14ac:dyDescent="0.25">
      <c r="A160" s="89" t="s">
        <v>80</v>
      </c>
      <c r="B160" s="90">
        <v>4839</v>
      </c>
      <c r="C160" s="91">
        <v>4839</v>
      </c>
      <c r="D160" s="91"/>
      <c r="E160" s="91"/>
      <c r="F160" s="92"/>
      <c r="G160" s="97"/>
      <c r="H160" s="94"/>
      <c r="I160" s="85">
        <v>4839</v>
      </c>
      <c r="J160" s="95">
        <v>180543</v>
      </c>
      <c r="K160" s="98">
        <v>2.6802479187783518E-2</v>
      </c>
      <c r="L160" s="88"/>
      <c r="M160" s="88"/>
      <c r="N160" s="88"/>
    </row>
    <row r="161" spans="1:14" x14ac:dyDescent="0.25">
      <c r="A161" s="89" t="s">
        <v>90</v>
      </c>
      <c r="B161" s="90">
        <v>36712</v>
      </c>
      <c r="C161" s="91">
        <v>36712</v>
      </c>
      <c r="D161" s="91"/>
      <c r="E161" s="91"/>
      <c r="F161" s="92"/>
      <c r="G161" s="93"/>
      <c r="H161" s="94"/>
      <c r="I161" s="85">
        <v>36712</v>
      </c>
      <c r="J161" s="95">
        <v>1706221</v>
      </c>
      <c r="K161" s="98">
        <v>2.1516556178830294E-2</v>
      </c>
      <c r="L161" s="88"/>
      <c r="M161" s="88"/>
      <c r="N161" s="88"/>
    </row>
    <row r="162" spans="1:14" x14ac:dyDescent="0.25">
      <c r="A162" s="89" t="s">
        <v>546</v>
      </c>
      <c r="B162" s="90">
        <v>5150</v>
      </c>
      <c r="C162" s="91">
        <v>3919</v>
      </c>
      <c r="D162" s="91">
        <v>1231</v>
      </c>
      <c r="E162" s="91"/>
      <c r="F162" s="92"/>
      <c r="G162" s="93"/>
      <c r="H162" s="94"/>
      <c r="I162" s="85">
        <v>5150</v>
      </c>
      <c r="J162" s="95">
        <v>180024</v>
      </c>
      <c r="K162" s="98">
        <v>2.8607296804870463E-2</v>
      </c>
      <c r="L162" s="88"/>
      <c r="M162" s="88"/>
      <c r="N162" s="88"/>
    </row>
    <row r="163" spans="1:14" x14ac:dyDescent="0.25">
      <c r="A163" s="89" t="s">
        <v>761</v>
      </c>
      <c r="B163" s="90">
        <v>28610</v>
      </c>
      <c r="C163" s="91"/>
      <c r="D163" s="91"/>
      <c r="E163" s="91">
        <v>28610</v>
      </c>
      <c r="F163" s="92"/>
      <c r="G163" s="93"/>
      <c r="H163" s="94"/>
      <c r="I163" s="85">
        <v>28610</v>
      </c>
      <c r="J163" s="86" t="s">
        <v>695</v>
      </c>
      <c r="K163" s="87" t="s">
        <v>696</v>
      </c>
      <c r="L163" s="88"/>
      <c r="M163" s="88"/>
      <c r="N163" s="88"/>
    </row>
    <row r="164" spans="1:14" x14ac:dyDescent="0.25">
      <c r="A164" s="89" t="s">
        <v>762</v>
      </c>
      <c r="B164" s="90">
        <v>22523</v>
      </c>
      <c r="C164" s="91">
        <v>22523</v>
      </c>
      <c r="D164" s="91"/>
      <c r="E164" s="91"/>
      <c r="F164" s="92"/>
      <c r="G164" s="93"/>
      <c r="H164" s="94"/>
      <c r="I164" s="85">
        <v>22523</v>
      </c>
      <c r="J164" s="95">
        <v>1048820</v>
      </c>
      <c r="K164" s="98">
        <v>2.1474609561221183E-2</v>
      </c>
      <c r="L164" s="88"/>
      <c r="M164" s="88"/>
      <c r="N164" s="88"/>
    </row>
    <row r="165" spans="1:14" x14ac:dyDescent="0.25">
      <c r="A165" s="89" t="s">
        <v>94</v>
      </c>
      <c r="B165" s="90">
        <v>3754</v>
      </c>
      <c r="C165" s="91">
        <v>3754</v>
      </c>
      <c r="D165" s="91"/>
      <c r="E165" s="91"/>
      <c r="F165" s="92"/>
      <c r="G165" s="100"/>
      <c r="H165" s="94"/>
      <c r="I165" s="85">
        <v>3754</v>
      </c>
      <c r="J165" s="95">
        <v>251861</v>
      </c>
      <c r="K165" s="98">
        <v>1.4905046831387153E-2</v>
      </c>
      <c r="L165" s="88"/>
      <c r="M165" s="88"/>
      <c r="N165" s="88"/>
    </row>
    <row r="166" spans="1:14" x14ac:dyDescent="0.25">
      <c r="A166" s="89" t="s">
        <v>95</v>
      </c>
      <c r="B166" s="90">
        <v>984602</v>
      </c>
      <c r="C166" s="91"/>
      <c r="D166" s="91">
        <v>473938</v>
      </c>
      <c r="E166" s="91">
        <v>510664</v>
      </c>
      <c r="F166" s="92"/>
      <c r="G166" s="93"/>
      <c r="H166" s="94"/>
      <c r="I166" s="85">
        <v>984602</v>
      </c>
      <c r="J166" s="95">
        <v>30278626</v>
      </c>
      <c r="K166" s="98">
        <v>3.2518054154769112E-2</v>
      </c>
      <c r="L166" s="88"/>
      <c r="M166" s="88"/>
      <c r="N166" s="88"/>
    </row>
    <row r="167" spans="1:14" x14ac:dyDescent="0.25">
      <c r="A167" s="89" t="s">
        <v>96</v>
      </c>
      <c r="B167" s="90">
        <v>4297</v>
      </c>
      <c r="C167" s="91">
        <v>4297</v>
      </c>
      <c r="D167" s="91"/>
      <c r="E167" s="91"/>
      <c r="F167" s="92"/>
      <c r="G167" s="100"/>
      <c r="H167" s="94"/>
      <c r="I167" s="85">
        <v>4297</v>
      </c>
      <c r="J167" s="95">
        <v>298323</v>
      </c>
      <c r="K167" s="98">
        <v>1.4403850859638714E-2</v>
      </c>
      <c r="L167" s="88"/>
      <c r="M167" s="88"/>
      <c r="N167" s="88"/>
    </row>
    <row r="168" spans="1:14" x14ac:dyDescent="0.25">
      <c r="A168" s="89" t="s">
        <v>97</v>
      </c>
      <c r="B168" s="90">
        <v>2509</v>
      </c>
      <c r="C168" s="91">
        <v>2509</v>
      </c>
      <c r="D168" s="91"/>
      <c r="E168" s="91"/>
      <c r="F168" s="92"/>
      <c r="G168" s="100"/>
      <c r="H168" s="94"/>
      <c r="I168" s="85">
        <v>2509</v>
      </c>
      <c r="J168" s="86" t="s">
        <v>695</v>
      </c>
      <c r="K168" s="87" t="s">
        <v>696</v>
      </c>
      <c r="L168" s="88"/>
      <c r="M168" s="88"/>
      <c r="N168" s="88"/>
    </row>
    <row r="169" spans="1:14" x14ac:dyDescent="0.25">
      <c r="A169" s="89" t="s">
        <v>98</v>
      </c>
      <c r="B169" s="90">
        <v>5097</v>
      </c>
      <c r="C169" s="91">
        <v>5097</v>
      </c>
      <c r="D169" s="91"/>
      <c r="E169" s="91"/>
      <c r="F169" s="92"/>
      <c r="G169" s="93"/>
      <c r="H169" s="94"/>
      <c r="I169" s="85">
        <v>5097</v>
      </c>
      <c r="J169" s="95">
        <v>277475</v>
      </c>
      <c r="K169" s="98">
        <v>1.8369222452473195E-2</v>
      </c>
      <c r="L169" s="88"/>
      <c r="M169" s="88"/>
      <c r="N169" s="88"/>
    </row>
    <row r="170" spans="1:14" x14ac:dyDescent="0.25">
      <c r="A170" s="89" t="s">
        <v>99</v>
      </c>
      <c r="B170" s="90">
        <v>6849</v>
      </c>
      <c r="C170" s="91">
        <v>6849</v>
      </c>
      <c r="D170" s="91"/>
      <c r="E170" s="91"/>
      <c r="F170" s="92"/>
      <c r="G170" s="107"/>
      <c r="H170" s="94"/>
      <c r="I170" s="85">
        <v>6849</v>
      </c>
      <c r="J170" s="95">
        <v>499435</v>
      </c>
      <c r="K170" s="98">
        <v>1.3713496250763362E-2</v>
      </c>
      <c r="L170" s="88"/>
      <c r="M170" s="88"/>
      <c r="N170" s="88"/>
    </row>
    <row r="171" spans="1:14" x14ac:dyDescent="0.25">
      <c r="A171" s="89" t="s">
        <v>763</v>
      </c>
      <c r="B171" s="90">
        <v>42807</v>
      </c>
      <c r="C171" s="91">
        <v>42807</v>
      </c>
      <c r="D171" s="91"/>
      <c r="E171" s="91"/>
      <c r="F171" s="92"/>
      <c r="G171" s="93"/>
      <c r="H171" s="94"/>
      <c r="I171" s="85">
        <v>42807</v>
      </c>
      <c r="J171" s="86" t="s">
        <v>695</v>
      </c>
      <c r="K171" s="87" t="s">
        <v>696</v>
      </c>
      <c r="L171" s="88"/>
      <c r="M171" s="88"/>
      <c r="N171" s="88"/>
    </row>
    <row r="172" spans="1:14" x14ac:dyDescent="0.25">
      <c r="A172" s="89" t="s">
        <v>101</v>
      </c>
      <c r="B172" s="90">
        <v>4143</v>
      </c>
      <c r="C172" s="91">
        <v>4143</v>
      </c>
      <c r="D172" s="91"/>
      <c r="E172" s="91"/>
      <c r="F172" s="92"/>
      <c r="G172" s="107"/>
      <c r="H172" s="94"/>
      <c r="I172" s="85">
        <v>4143</v>
      </c>
      <c r="J172" s="95">
        <v>350097</v>
      </c>
      <c r="K172" s="98">
        <v>1.1833863186488316E-2</v>
      </c>
      <c r="L172" s="88"/>
      <c r="M172" s="88"/>
      <c r="N172" s="88"/>
    </row>
    <row r="173" spans="1:14" x14ac:dyDescent="0.25">
      <c r="A173" s="89" t="s">
        <v>764</v>
      </c>
      <c r="B173" s="90">
        <v>4432</v>
      </c>
      <c r="C173" s="91">
        <v>4432</v>
      </c>
      <c r="D173" s="91"/>
      <c r="E173" s="91"/>
      <c r="F173" s="92"/>
      <c r="G173" s="100"/>
      <c r="H173" s="94"/>
      <c r="I173" s="85">
        <v>4432</v>
      </c>
      <c r="J173" s="86" t="s">
        <v>695</v>
      </c>
      <c r="K173" s="87" t="s">
        <v>696</v>
      </c>
      <c r="L173" s="88"/>
      <c r="M173" s="88"/>
      <c r="N173" s="88"/>
    </row>
    <row r="174" spans="1:14" x14ac:dyDescent="0.25">
      <c r="A174" s="89" t="s">
        <v>104</v>
      </c>
      <c r="B174" s="90">
        <v>166759</v>
      </c>
      <c r="C174" s="91"/>
      <c r="D174" s="91">
        <v>166759</v>
      </c>
      <c r="E174" s="91"/>
      <c r="F174" s="92"/>
      <c r="G174" s="93"/>
      <c r="H174" s="94"/>
      <c r="I174" s="85">
        <v>166759</v>
      </c>
      <c r="J174" s="95">
        <v>17410434</v>
      </c>
      <c r="K174" s="98">
        <v>9.5781070133001862E-3</v>
      </c>
      <c r="L174" s="88"/>
      <c r="M174" s="88"/>
      <c r="N174" s="88"/>
    </row>
    <row r="175" spans="1:14" x14ac:dyDescent="0.25">
      <c r="A175" s="89" t="s">
        <v>105</v>
      </c>
      <c r="B175" s="90">
        <v>6063</v>
      </c>
      <c r="C175" s="91">
        <v>6063</v>
      </c>
      <c r="D175" s="91"/>
      <c r="E175" s="91"/>
      <c r="F175" s="92"/>
      <c r="G175" s="107"/>
      <c r="H175" s="94"/>
      <c r="I175" s="85">
        <v>6063</v>
      </c>
      <c r="J175" s="95">
        <v>389291</v>
      </c>
      <c r="K175" s="98">
        <v>1.5574467429249585E-2</v>
      </c>
      <c r="L175" s="88"/>
      <c r="M175" s="88"/>
      <c r="N175" s="88"/>
    </row>
    <row r="176" spans="1:14" x14ac:dyDescent="0.25">
      <c r="A176" s="89" t="s">
        <v>765</v>
      </c>
      <c r="B176" s="90">
        <v>3671</v>
      </c>
      <c r="C176" s="91">
        <v>3671</v>
      </c>
      <c r="D176" s="91"/>
      <c r="E176" s="91"/>
      <c r="F176" s="92"/>
      <c r="G176" s="107"/>
      <c r="H176" s="94"/>
      <c r="I176" s="85">
        <v>3671</v>
      </c>
      <c r="J176" s="95">
        <v>125679</v>
      </c>
      <c r="K176" s="98">
        <v>2.9209334892861975E-2</v>
      </c>
      <c r="L176" s="88"/>
      <c r="M176" s="88"/>
      <c r="N176" s="88"/>
    </row>
    <row r="177" spans="1:14" x14ac:dyDescent="0.25">
      <c r="A177" s="89" t="s">
        <v>110</v>
      </c>
      <c r="B177" s="90">
        <v>1449143</v>
      </c>
      <c r="C177" s="91"/>
      <c r="D177" s="91">
        <v>1233276</v>
      </c>
      <c r="E177" s="91">
        <v>215867</v>
      </c>
      <c r="F177" s="92"/>
      <c r="G177" s="93"/>
      <c r="H177" s="94">
        <v>133031.44</v>
      </c>
      <c r="I177" s="85">
        <v>1582174.44</v>
      </c>
      <c r="J177" s="95">
        <v>77035799</v>
      </c>
      <c r="K177" s="98">
        <v>2.0538171350698912E-2</v>
      </c>
      <c r="L177" s="88"/>
      <c r="M177" s="88"/>
      <c r="N177" s="88"/>
    </row>
    <row r="178" spans="1:14" x14ac:dyDescent="0.25">
      <c r="A178" s="89" t="s">
        <v>170</v>
      </c>
      <c r="B178" s="90">
        <v>3671</v>
      </c>
      <c r="C178" s="91">
        <v>3671</v>
      </c>
      <c r="D178" s="91"/>
      <c r="E178" s="91"/>
      <c r="F178" s="92"/>
      <c r="G178" s="100"/>
      <c r="H178" s="94"/>
      <c r="I178" s="85">
        <v>3671</v>
      </c>
      <c r="J178" s="86" t="s">
        <v>695</v>
      </c>
      <c r="K178" s="87" t="s">
        <v>696</v>
      </c>
      <c r="L178" s="88"/>
      <c r="M178" s="88"/>
      <c r="N178" s="88"/>
    </row>
    <row r="179" spans="1:14" x14ac:dyDescent="0.25">
      <c r="A179" s="89" t="s">
        <v>766</v>
      </c>
      <c r="B179" s="90">
        <v>2195972</v>
      </c>
      <c r="C179" s="91"/>
      <c r="D179" s="91">
        <v>968929</v>
      </c>
      <c r="E179" s="91">
        <v>1227043</v>
      </c>
      <c r="F179" s="92"/>
      <c r="G179" s="93">
        <v>3452400</v>
      </c>
      <c r="H179" s="94">
        <v>51149.14</v>
      </c>
      <c r="I179" s="85">
        <v>5699521.1399999997</v>
      </c>
      <c r="J179" s="95">
        <v>97573165</v>
      </c>
      <c r="K179" s="98">
        <v>5.8412793517561921E-2</v>
      </c>
      <c r="L179" s="88"/>
      <c r="M179" s="88"/>
      <c r="N179" s="88"/>
    </row>
    <row r="180" spans="1:14" x14ac:dyDescent="0.25">
      <c r="A180" s="89" t="s">
        <v>225</v>
      </c>
      <c r="B180" s="90">
        <v>4839</v>
      </c>
      <c r="C180" s="91">
        <v>4839</v>
      </c>
      <c r="D180" s="91"/>
      <c r="E180" s="91"/>
      <c r="F180" s="92"/>
      <c r="G180" s="93"/>
      <c r="H180" s="94"/>
      <c r="I180" s="85">
        <v>4839</v>
      </c>
      <c r="J180" s="95">
        <v>300990</v>
      </c>
      <c r="K180" s="98">
        <v>1.6076946077942789E-2</v>
      </c>
      <c r="L180" s="88"/>
      <c r="M180" s="88"/>
      <c r="N180" s="88"/>
    </row>
    <row r="181" spans="1:14" x14ac:dyDescent="0.25">
      <c r="A181" s="89" t="s">
        <v>226</v>
      </c>
      <c r="B181" s="90">
        <v>17326</v>
      </c>
      <c r="C181" s="91">
        <v>17326</v>
      </c>
      <c r="D181" s="91"/>
      <c r="E181" s="91"/>
      <c r="F181" s="92"/>
      <c r="G181" s="107"/>
      <c r="H181" s="94"/>
      <c r="I181" s="85">
        <v>17326</v>
      </c>
      <c r="J181" s="95">
        <v>682058</v>
      </c>
      <c r="K181" s="98">
        <v>2.5402531749499309E-2</v>
      </c>
      <c r="L181" s="88"/>
      <c r="M181" s="88"/>
      <c r="N181" s="88"/>
    </row>
    <row r="182" spans="1:14" x14ac:dyDescent="0.25">
      <c r="A182" s="89" t="s">
        <v>767</v>
      </c>
      <c r="B182" s="90">
        <v>3671</v>
      </c>
      <c r="C182" s="91">
        <v>3671</v>
      </c>
      <c r="D182" s="91"/>
      <c r="E182" s="91"/>
      <c r="F182" s="92"/>
      <c r="G182" s="93"/>
      <c r="H182" s="94"/>
      <c r="I182" s="85">
        <v>3671</v>
      </c>
      <c r="J182" s="95">
        <v>118289</v>
      </c>
      <c r="K182" s="98">
        <v>3.1034162094531189E-2</v>
      </c>
      <c r="L182" s="88"/>
      <c r="M182" s="88"/>
      <c r="N182" s="88"/>
    </row>
    <row r="183" spans="1:14" x14ac:dyDescent="0.25">
      <c r="A183" s="89" t="s">
        <v>228</v>
      </c>
      <c r="B183" s="90">
        <v>3671</v>
      </c>
      <c r="C183" s="91">
        <v>3671</v>
      </c>
      <c r="D183" s="91"/>
      <c r="E183" s="91"/>
      <c r="F183" s="92"/>
      <c r="G183" s="97"/>
      <c r="H183" s="94"/>
      <c r="I183" s="85">
        <v>3671</v>
      </c>
      <c r="J183" s="86" t="s">
        <v>695</v>
      </c>
      <c r="K183" s="87" t="s">
        <v>696</v>
      </c>
      <c r="L183" s="88"/>
      <c r="M183" s="88"/>
      <c r="N183" s="88"/>
    </row>
    <row r="184" spans="1:14" x14ac:dyDescent="0.25">
      <c r="A184" s="89" t="s">
        <v>229</v>
      </c>
      <c r="B184" s="90">
        <v>1072400</v>
      </c>
      <c r="C184" s="91">
        <v>158675</v>
      </c>
      <c r="D184" s="91">
        <v>913725</v>
      </c>
      <c r="E184" s="91"/>
      <c r="F184" s="92"/>
      <c r="G184" s="93"/>
      <c r="H184" s="94"/>
      <c r="I184" s="85">
        <v>1072400</v>
      </c>
      <c r="J184" s="95">
        <v>7575726</v>
      </c>
      <c r="K184" s="98">
        <v>0.14155739001120157</v>
      </c>
      <c r="L184" s="88"/>
      <c r="M184" s="88"/>
      <c r="N184" s="88"/>
    </row>
    <row r="185" spans="1:14" x14ac:dyDescent="0.25">
      <c r="A185" s="89" t="s">
        <v>232</v>
      </c>
      <c r="B185" s="90">
        <v>5336</v>
      </c>
      <c r="C185" s="91">
        <v>3987</v>
      </c>
      <c r="D185" s="91">
        <v>1349</v>
      </c>
      <c r="E185" s="91"/>
      <c r="F185" s="92"/>
      <c r="G185" s="93"/>
      <c r="H185" s="94"/>
      <c r="I185" s="85">
        <v>5336</v>
      </c>
      <c r="J185" s="95">
        <v>284142</v>
      </c>
      <c r="K185" s="98">
        <v>1.8779342723004695E-2</v>
      </c>
      <c r="L185" s="88"/>
      <c r="M185" s="88"/>
      <c r="N185" s="88"/>
    </row>
    <row r="186" spans="1:14" x14ac:dyDescent="0.25">
      <c r="A186" s="89" t="s">
        <v>233</v>
      </c>
      <c r="B186" s="90">
        <v>11067</v>
      </c>
      <c r="C186" s="91">
        <v>7032</v>
      </c>
      <c r="D186" s="91">
        <v>4035</v>
      </c>
      <c r="E186" s="91"/>
      <c r="F186" s="92"/>
      <c r="G186" s="97"/>
      <c r="H186" s="94"/>
      <c r="I186" s="85">
        <v>11067</v>
      </c>
      <c r="J186" s="95">
        <v>299030</v>
      </c>
      <c r="K186" s="98">
        <v>3.7009664582148952E-2</v>
      </c>
      <c r="L186" s="88"/>
      <c r="M186" s="88"/>
      <c r="N186" s="88"/>
    </row>
    <row r="187" spans="1:14" x14ac:dyDescent="0.25">
      <c r="A187" s="89" t="s">
        <v>234</v>
      </c>
      <c r="B187" s="90">
        <v>9506</v>
      </c>
      <c r="C187" s="91">
        <v>6313</v>
      </c>
      <c r="D187" s="91">
        <v>3193</v>
      </c>
      <c r="E187" s="91"/>
      <c r="F187" s="92"/>
      <c r="G187" s="110"/>
      <c r="H187" s="94"/>
      <c r="I187" s="85">
        <v>9506</v>
      </c>
      <c r="J187" s="95">
        <v>254835</v>
      </c>
      <c r="K187" s="98">
        <v>3.7302568328526305E-2</v>
      </c>
      <c r="L187" s="88"/>
      <c r="M187" s="88"/>
      <c r="N187" s="88"/>
    </row>
    <row r="188" spans="1:14" x14ac:dyDescent="0.25">
      <c r="A188" s="89" t="s">
        <v>235</v>
      </c>
      <c r="B188" s="90">
        <v>95779</v>
      </c>
      <c r="C188" s="91"/>
      <c r="D188" s="91">
        <v>95779</v>
      </c>
      <c r="E188" s="91"/>
      <c r="F188" s="92"/>
      <c r="G188" s="97"/>
      <c r="H188" s="94"/>
      <c r="I188" s="85">
        <v>95779</v>
      </c>
      <c r="J188" s="95">
        <v>18124926</v>
      </c>
      <c r="K188" s="98">
        <v>5.2843801955384535E-3</v>
      </c>
      <c r="L188" s="88"/>
      <c r="M188" s="88"/>
      <c r="N188" s="88"/>
    </row>
    <row r="189" spans="1:14" x14ac:dyDescent="0.25">
      <c r="A189" s="89" t="s">
        <v>236</v>
      </c>
      <c r="B189" s="90">
        <v>5997</v>
      </c>
      <c r="C189" s="91">
        <v>5997</v>
      </c>
      <c r="D189" s="91"/>
      <c r="E189" s="91"/>
      <c r="F189" s="92"/>
      <c r="G189" s="107"/>
      <c r="H189" s="94"/>
      <c r="I189" s="85">
        <v>5997</v>
      </c>
      <c r="J189" s="95">
        <v>408122</v>
      </c>
      <c r="K189" s="98">
        <v>1.4694135577106845E-2</v>
      </c>
      <c r="L189" s="88"/>
      <c r="M189" s="88"/>
      <c r="N189" s="88"/>
    </row>
    <row r="190" spans="1:14" x14ac:dyDescent="0.25">
      <c r="A190" s="89" t="s">
        <v>237</v>
      </c>
      <c r="B190" s="90">
        <v>2749</v>
      </c>
      <c r="C190" s="91">
        <v>2749</v>
      </c>
      <c r="D190" s="91"/>
      <c r="E190" s="91"/>
      <c r="F190" s="92"/>
      <c r="G190" s="93"/>
      <c r="H190" s="94"/>
      <c r="I190" s="85">
        <v>2749</v>
      </c>
      <c r="J190" s="95">
        <v>164557</v>
      </c>
      <c r="K190" s="98">
        <v>1.670545768335592E-2</v>
      </c>
      <c r="L190" s="88"/>
      <c r="M190" s="88"/>
      <c r="N190" s="88"/>
    </row>
    <row r="191" spans="1:14" x14ac:dyDescent="0.25">
      <c r="A191" s="89" t="s">
        <v>238</v>
      </c>
      <c r="B191" s="90">
        <v>12121</v>
      </c>
      <c r="C191" s="91">
        <v>3671</v>
      </c>
      <c r="D191" s="91">
        <v>8450</v>
      </c>
      <c r="E191" s="91"/>
      <c r="F191" s="92"/>
      <c r="G191" s="97"/>
      <c r="H191" s="94"/>
      <c r="I191" s="85">
        <v>12121</v>
      </c>
      <c r="J191" s="95">
        <v>162663</v>
      </c>
      <c r="K191" s="98">
        <v>7.4516023926768843E-2</v>
      </c>
      <c r="L191" s="88"/>
      <c r="M191" s="88"/>
      <c r="N191" s="88"/>
    </row>
    <row r="192" spans="1:14" x14ac:dyDescent="0.25">
      <c r="A192" s="89" t="s">
        <v>239</v>
      </c>
      <c r="B192" s="90">
        <v>6294</v>
      </c>
      <c r="C192" s="91">
        <v>6294</v>
      </c>
      <c r="D192" s="91"/>
      <c r="E192" s="91"/>
      <c r="F192" s="92"/>
      <c r="G192" s="93"/>
      <c r="H192" s="94"/>
      <c r="I192" s="85">
        <v>6294</v>
      </c>
      <c r="J192" s="95">
        <v>332756</v>
      </c>
      <c r="K192" s="98">
        <v>1.8914760364952096E-2</v>
      </c>
      <c r="L192" s="88"/>
      <c r="M192" s="88"/>
      <c r="N192" s="88"/>
    </row>
    <row r="193" spans="1:14" x14ac:dyDescent="0.25">
      <c r="A193" s="89" t="s">
        <v>768</v>
      </c>
      <c r="B193" s="90">
        <v>3671</v>
      </c>
      <c r="C193" s="91">
        <v>3671</v>
      </c>
      <c r="D193" s="91"/>
      <c r="E193" s="91"/>
      <c r="F193" s="92"/>
      <c r="G193" s="107"/>
      <c r="H193" s="94"/>
      <c r="I193" s="85">
        <v>3671</v>
      </c>
      <c r="J193" s="86" t="s">
        <v>695</v>
      </c>
      <c r="K193" s="87" t="s">
        <v>696</v>
      </c>
      <c r="L193" s="88"/>
      <c r="M193" s="88"/>
      <c r="N193" s="88"/>
    </row>
    <row r="194" spans="1:14" x14ac:dyDescent="0.25">
      <c r="A194" s="89" t="s">
        <v>240</v>
      </c>
      <c r="B194" s="90">
        <v>117615</v>
      </c>
      <c r="C194" s="91"/>
      <c r="D194" s="91">
        <v>117615</v>
      </c>
      <c r="E194" s="91"/>
      <c r="F194" s="92"/>
      <c r="G194" s="107"/>
      <c r="H194" s="94"/>
      <c r="I194" s="85">
        <v>117615</v>
      </c>
      <c r="J194" s="95">
        <v>7764716</v>
      </c>
      <c r="K194" s="98">
        <v>1.5147366626158639E-2</v>
      </c>
      <c r="L194" s="88"/>
      <c r="M194" s="88"/>
      <c r="N194" s="88"/>
    </row>
    <row r="195" spans="1:14" x14ac:dyDescent="0.25">
      <c r="A195" s="89" t="s">
        <v>603</v>
      </c>
      <c r="B195" s="90">
        <v>139223</v>
      </c>
      <c r="C195" s="91"/>
      <c r="D195" s="91">
        <v>139223</v>
      </c>
      <c r="E195" s="91"/>
      <c r="F195" s="92"/>
      <c r="G195" s="93">
        <v>959400</v>
      </c>
      <c r="H195" s="94"/>
      <c r="I195" s="85">
        <v>1098623</v>
      </c>
      <c r="J195" s="95">
        <v>9193930</v>
      </c>
      <c r="K195" s="98">
        <v>0.1194943837945253</v>
      </c>
      <c r="L195" s="88"/>
      <c r="M195" s="88"/>
      <c r="N195" s="88"/>
    </row>
    <row r="196" spans="1:14" x14ac:dyDescent="0.25">
      <c r="A196" s="89" t="s">
        <v>604</v>
      </c>
      <c r="B196" s="90">
        <v>4527</v>
      </c>
      <c r="C196" s="91">
        <v>4527</v>
      </c>
      <c r="D196" s="91"/>
      <c r="E196" s="91"/>
      <c r="F196" s="92"/>
      <c r="G196" s="93"/>
      <c r="H196" s="94"/>
      <c r="I196" s="85">
        <v>4527</v>
      </c>
      <c r="J196" s="95">
        <v>167284</v>
      </c>
      <c r="K196" s="98">
        <v>2.7061763228999784E-2</v>
      </c>
      <c r="L196" s="88"/>
      <c r="M196" s="88"/>
      <c r="N196" s="88"/>
    </row>
    <row r="197" spans="1:14" x14ac:dyDescent="0.25">
      <c r="A197" s="89" t="s">
        <v>244</v>
      </c>
      <c r="B197" s="90">
        <v>3235</v>
      </c>
      <c r="C197" s="91">
        <v>3235</v>
      </c>
      <c r="D197" s="91"/>
      <c r="E197" s="91"/>
      <c r="F197" s="92"/>
      <c r="G197" s="93"/>
      <c r="H197" s="94"/>
      <c r="I197" s="85">
        <v>3235</v>
      </c>
      <c r="J197" s="86" t="s">
        <v>695</v>
      </c>
      <c r="K197" s="87" t="s">
        <v>696</v>
      </c>
      <c r="L197" s="88"/>
      <c r="M197" s="88"/>
      <c r="N197" s="88"/>
    </row>
    <row r="198" spans="1:14" x14ac:dyDescent="0.25">
      <c r="A198" s="89" t="s">
        <v>769</v>
      </c>
      <c r="B198" s="90">
        <v>3671</v>
      </c>
      <c r="C198" s="91">
        <v>3671</v>
      </c>
      <c r="D198" s="91"/>
      <c r="E198" s="91"/>
      <c r="F198" s="92"/>
      <c r="G198" s="93"/>
      <c r="H198" s="94"/>
      <c r="I198" s="85">
        <v>3671</v>
      </c>
      <c r="J198" s="86" t="s">
        <v>695</v>
      </c>
      <c r="K198" s="87" t="s">
        <v>696</v>
      </c>
      <c r="L198" s="88"/>
      <c r="M198" s="88"/>
      <c r="N198" s="88"/>
    </row>
    <row r="199" spans="1:14" x14ac:dyDescent="0.25">
      <c r="A199" s="89" t="s">
        <v>770</v>
      </c>
      <c r="B199" s="90">
        <v>4151</v>
      </c>
      <c r="C199" s="91">
        <v>4151</v>
      </c>
      <c r="D199" s="91"/>
      <c r="E199" s="91"/>
      <c r="F199" s="92"/>
      <c r="G199" s="100"/>
      <c r="H199" s="94"/>
      <c r="I199" s="85">
        <v>4151</v>
      </c>
      <c r="J199" s="86" t="s">
        <v>695</v>
      </c>
      <c r="K199" s="87" t="s">
        <v>696</v>
      </c>
      <c r="L199" s="88"/>
      <c r="M199" s="88"/>
      <c r="N199" s="88"/>
    </row>
    <row r="200" spans="1:14" x14ac:dyDescent="0.25">
      <c r="A200" s="89" t="s">
        <v>771</v>
      </c>
      <c r="B200" s="90">
        <v>3671</v>
      </c>
      <c r="C200" s="91">
        <v>3671</v>
      </c>
      <c r="D200" s="91"/>
      <c r="E200" s="91"/>
      <c r="F200" s="92"/>
      <c r="G200" s="93"/>
      <c r="H200" s="94"/>
      <c r="I200" s="85">
        <v>3671</v>
      </c>
      <c r="J200" s="95">
        <v>98869</v>
      </c>
      <c r="K200" s="98">
        <v>3.7129939617069049E-2</v>
      </c>
      <c r="L200" s="88"/>
      <c r="M200" s="88"/>
      <c r="N200" s="88"/>
    </row>
    <row r="201" spans="1:14" x14ac:dyDescent="0.25">
      <c r="A201" s="89" t="s">
        <v>269</v>
      </c>
      <c r="B201" s="90">
        <v>9795</v>
      </c>
      <c r="C201" s="91">
        <v>9795</v>
      </c>
      <c r="D201" s="91"/>
      <c r="E201" s="91"/>
      <c r="F201" s="92"/>
      <c r="G201" s="93"/>
      <c r="H201" s="94"/>
      <c r="I201" s="85">
        <v>9795</v>
      </c>
      <c r="J201" s="86" t="s">
        <v>695</v>
      </c>
      <c r="K201" s="87" t="s">
        <v>696</v>
      </c>
      <c r="L201" s="88"/>
      <c r="M201" s="88"/>
      <c r="N201" s="88"/>
    </row>
    <row r="202" spans="1:14" x14ac:dyDescent="0.25">
      <c r="A202" s="89" t="s">
        <v>275</v>
      </c>
      <c r="B202" s="90">
        <v>425694</v>
      </c>
      <c r="C202" s="91"/>
      <c r="D202" s="91">
        <v>185381</v>
      </c>
      <c r="E202" s="91">
        <v>240313</v>
      </c>
      <c r="F202" s="92"/>
      <c r="G202" s="93"/>
      <c r="H202" s="94"/>
      <c r="I202" s="85">
        <v>425694</v>
      </c>
      <c r="J202" s="95">
        <v>13529959</v>
      </c>
      <c r="K202" s="98">
        <v>3.1E-2</v>
      </c>
      <c r="L202" s="88"/>
      <c r="M202" s="88"/>
      <c r="N202" s="88"/>
    </row>
    <row r="203" spans="1:14" x14ac:dyDescent="0.25">
      <c r="A203" s="89" t="s">
        <v>283</v>
      </c>
      <c r="B203" s="90">
        <v>4413</v>
      </c>
      <c r="C203" s="91">
        <v>4413</v>
      </c>
      <c r="D203" s="91"/>
      <c r="E203" s="91"/>
      <c r="F203" s="92"/>
      <c r="G203" s="110"/>
      <c r="H203" s="94"/>
      <c r="I203" s="85">
        <v>4413</v>
      </c>
      <c r="J203" s="95">
        <v>226470</v>
      </c>
      <c r="K203" s="98">
        <v>1.9486024639025035E-2</v>
      </c>
      <c r="L203" s="88"/>
      <c r="M203" s="88"/>
      <c r="N203" s="88"/>
    </row>
    <row r="204" spans="1:14" x14ac:dyDescent="0.25">
      <c r="A204" s="89" t="s">
        <v>284</v>
      </c>
      <c r="B204" s="90">
        <v>2891</v>
      </c>
      <c r="C204" s="91">
        <v>2891</v>
      </c>
      <c r="D204" s="91"/>
      <c r="E204" s="91"/>
      <c r="F204" s="92"/>
      <c r="G204" s="93"/>
      <c r="H204" s="94"/>
      <c r="I204" s="85">
        <v>2891</v>
      </c>
      <c r="J204" s="86" t="s">
        <v>695</v>
      </c>
      <c r="K204" s="87" t="s">
        <v>696</v>
      </c>
      <c r="L204" s="88"/>
      <c r="M204" s="88"/>
      <c r="N204" s="88"/>
    </row>
    <row r="205" spans="1:14" x14ac:dyDescent="0.25">
      <c r="A205" s="89" t="s">
        <v>626</v>
      </c>
      <c r="B205" s="90">
        <v>2891</v>
      </c>
      <c r="C205" s="91">
        <v>2891</v>
      </c>
      <c r="D205" s="91"/>
      <c r="E205" s="91"/>
      <c r="F205" s="92"/>
      <c r="G205" s="93"/>
      <c r="H205" s="94"/>
      <c r="I205" s="85">
        <v>2891</v>
      </c>
      <c r="J205" s="86" t="s">
        <v>695</v>
      </c>
      <c r="K205" s="87" t="s">
        <v>696</v>
      </c>
      <c r="L205" s="88"/>
      <c r="M205" s="88"/>
      <c r="N205" s="88"/>
    </row>
    <row r="206" spans="1:14" x14ac:dyDescent="0.25">
      <c r="A206" s="89" t="s">
        <v>286</v>
      </c>
      <c r="B206" s="90">
        <v>23751</v>
      </c>
      <c r="C206" s="91">
        <v>23751</v>
      </c>
      <c r="D206" s="91"/>
      <c r="E206" s="91"/>
      <c r="F206" s="92"/>
      <c r="G206" s="93"/>
      <c r="H206" s="94"/>
      <c r="I206" s="85">
        <v>23751</v>
      </c>
      <c r="J206" s="95">
        <v>1038908</v>
      </c>
      <c r="K206" s="98">
        <v>2.2861504579808799E-2</v>
      </c>
      <c r="L206" s="88"/>
      <c r="M206" s="88"/>
      <c r="N206" s="88"/>
    </row>
    <row r="207" spans="1:14" x14ac:dyDescent="0.25">
      <c r="A207" s="89" t="s">
        <v>287</v>
      </c>
      <c r="B207" s="90">
        <v>440748</v>
      </c>
      <c r="C207" s="91"/>
      <c r="D207" s="91">
        <v>440748</v>
      </c>
      <c r="E207" s="91"/>
      <c r="F207" s="92"/>
      <c r="G207" s="93"/>
      <c r="H207" s="94">
        <v>12683.03</v>
      </c>
      <c r="I207" s="85">
        <v>453431.03</v>
      </c>
      <c r="J207" s="95">
        <v>39824413</v>
      </c>
      <c r="K207" s="98">
        <v>1.1385755516346218E-2</v>
      </c>
      <c r="L207" s="88"/>
      <c r="M207" s="88"/>
      <c r="N207" s="88"/>
    </row>
    <row r="208" spans="1:14" x14ac:dyDescent="0.25">
      <c r="A208" s="89" t="s">
        <v>627</v>
      </c>
      <c r="B208" s="90">
        <v>1903249</v>
      </c>
      <c r="C208" s="91"/>
      <c r="D208" s="91">
        <v>915640</v>
      </c>
      <c r="E208" s="91">
        <v>987609</v>
      </c>
      <c r="F208" s="92"/>
      <c r="G208" s="93">
        <v>3022200</v>
      </c>
      <c r="H208" s="94">
        <v>156026.85</v>
      </c>
      <c r="I208" s="85">
        <v>5081475.8499999996</v>
      </c>
      <c r="J208" s="95">
        <v>91362975</v>
      </c>
      <c r="K208" s="98">
        <v>5.5618546243705394E-2</v>
      </c>
      <c r="L208" s="88"/>
      <c r="M208" s="88"/>
      <c r="N208" s="88"/>
    </row>
    <row r="209" spans="1:14" x14ac:dyDescent="0.25">
      <c r="A209" s="89" t="s">
        <v>293</v>
      </c>
      <c r="B209" s="90">
        <v>304023</v>
      </c>
      <c r="C209" s="91">
        <v>270247</v>
      </c>
      <c r="D209" s="91"/>
      <c r="E209" s="91">
        <v>33776</v>
      </c>
      <c r="F209" s="92"/>
      <c r="G209" s="97"/>
      <c r="H209" s="94"/>
      <c r="I209" s="85">
        <v>304023</v>
      </c>
      <c r="J209" s="95">
        <v>1957169</v>
      </c>
      <c r="K209" s="98">
        <v>0.15533814402333165</v>
      </c>
      <c r="L209" s="88"/>
      <c r="M209" s="88"/>
      <c r="N209" s="88"/>
    </row>
    <row r="210" spans="1:14" x14ac:dyDescent="0.25">
      <c r="A210" s="89" t="s">
        <v>772</v>
      </c>
      <c r="B210" s="90">
        <v>3671</v>
      </c>
      <c r="C210" s="91">
        <v>3671</v>
      </c>
      <c r="D210" s="91"/>
      <c r="E210" s="91"/>
      <c r="F210" s="92"/>
      <c r="G210" s="97"/>
      <c r="H210" s="94"/>
      <c r="I210" s="85">
        <v>3671</v>
      </c>
      <c r="J210" s="86" t="s">
        <v>695</v>
      </c>
      <c r="K210" s="87" t="s">
        <v>696</v>
      </c>
      <c r="L210" s="88"/>
      <c r="M210" s="88"/>
      <c r="N210" s="88"/>
    </row>
    <row r="211" spans="1:14" x14ac:dyDescent="0.25">
      <c r="A211" s="89" t="s">
        <v>773</v>
      </c>
      <c r="B211" s="90">
        <v>1647488</v>
      </c>
      <c r="C211" s="91"/>
      <c r="D211" s="91">
        <v>777387</v>
      </c>
      <c r="E211" s="91">
        <v>870101</v>
      </c>
      <c r="F211" s="92"/>
      <c r="G211" s="93"/>
      <c r="H211" s="94">
        <v>102049.9</v>
      </c>
      <c r="I211" s="85">
        <v>1749537.9</v>
      </c>
      <c r="J211" s="95">
        <v>72031169</v>
      </c>
      <c r="K211" s="98">
        <v>2.4288622887683523E-2</v>
      </c>
      <c r="L211" s="88"/>
      <c r="M211" s="88"/>
      <c r="N211" s="88"/>
    </row>
    <row r="212" spans="1:14" x14ac:dyDescent="0.25">
      <c r="A212" s="89" t="s">
        <v>323</v>
      </c>
      <c r="B212" s="90">
        <v>6164</v>
      </c>
      <c r="C212" s="91">
        <v>6164</v>
      </c>
      <c r="D212" s="91"/>
      <c r="E212" s="91"/>
      <c r="F212" s="92"/>
      <c r="G212" s="110"/>
      <c r="H212" s="94"/>
      <c r="I212" s="85">
        <v>6164</v>
      </c>
      <c r="J212" s="95">
        <v>281904</v>
      </c>
      <c r="K212" s="98">
        <v>2.1865599636755776E-2</v>
      </c>
      <c r="L212" s="88"/>
      <c r="M212" s="88"/>
      <c r="N212" s="88"/>
    </row>
    <row r="213" spans="1:14" x14ac:dyDescent="0.25">
      <c r="A213" s="89" t="s">
        <v>325</v>
      </c>
      <c r="B213" s="90">
        <v>2931</v>
      </c>
      <c r="C213" s="91">
        <v>2931</v>
      </c>
      <c r="D213" s="91"/>
      <c r="E213" s="91"/>
      <c r="F213" s="92"/>
      <c r="G213" s="93"/>
      <c r="H213" s="94"/>
      <c r="I213" s="85">
        <v>2931</v>
      </c>
      <c r="J213" s="95">
        <v>568755</v>
      </c>
      <c r="K213" s="98">
        <v>5.1533612891315238E-3</v>
      </c>
      <c r="L213" s="88"/>
      <c r="M213" s="88"/>
      <c r="N213" s="88"/>
    </row>
    <row r="214" spans="1:14" x14ac:dyDescent="0.25">
      <c r="A214" s="89" t="s">
        <v>326</v>
      </c>
      <c r="B214" s="90">
        <v>8031</v>
      </c>
      <c r="C214" s="91">
        <v>8031</v>
      </c>
      <c r="D214" s="91"/>
      <c r="E214" s="91"/>
      <c r="F214" s="92"/>
      <c r="G214" s="93"/>
      <c r="H214" s="94"/>
      <c r="I214" s="85">
        <v>8031</v>
      </c>
      <c r="J214" s="95">
        <v>1032308</v>
      </c>
      <c r="K214" s="98">
        <v>7.7796549091937676E-3</v>
      </c>
      <c r="L214" s="88"/>
      <c r="M214" s="88"/>
      <c r="N214" s="88"/>
    </row>
    <row r="215" spans="1:14" x14ac:dyDescent="0.25">
      <c r="A215" s="89" t="s">
        <v>327</v>
      </c>
      <c r="B215" s="90">
        <v>4360</v>
      </c>
      <c r="C215" s="91">
        <v>4360</v>
      </c>
      <c r="D215" s="91"/>
      <c r="E215" s="91"/>
      <c r="F215" s="92"/>
      <c r="G215" s="93"/>
      <c r="H215" s="94"/>
      <c r="I215" s="85">
        <v>4360</v>
      </c>
      <c r="J215" s="95">
        <v>198520</v>
      </c>
      <c r="K215" s="98">
        <v>2.1962522667741284E-2</v>
      </c>
      <c r="L215" s="88"/>
      <c r="M215" s="88"/>
      <c r="N215" s="88"/>
    </row>
    <row r="216" spans="1:14" x14ac:dyDescent="0.25">
      <c r="A216" s="89" t="s">
        <v>328</v>
      </c>
      <c r="B216" s="90">
        <v>8758</v>
      </c>
      <c r="C216" s="91">
        <v>8758</v>
      </c>
      <c r="D216" s="91"/>
      <c r="E216" s="91"/>
      <c r="F216" s="92"/>
      <c r="G216" s="93"/>
      <c r="H216" s="94"/>
      <c r="I216" s="85">
        <v>8758</v>
      </c>
      <c r="J216" s="95">
        <v>531547</v>
      </c>
      <c r="K216" s="98">
        <v>1.647643576203045E-2</v>
      </c>
      <c r="L216" s="88"/>
      <c r="M216" s="88"/>
      <c r="N216" s="88"/>
    </row>
    <row r="217" spans="1:14" x14ac:dyDescent="0.25">
      <c r="A217" s="89" t="s">
        <v>329</v>
      </c>
      <c r="B217" s="90">
        <v>30629</v>
      </c>
      <c r="C217" s="91">
        <v>30629</v>
      </c>
      <c r="D217" s="91"/>
      <c r="E217" s="91"/>
      <c r="F217" s="92"/>
      <c r="G217" s="93"/>
      <c r="H217" s="94"/>
      <c r="I217" s="85">
        <v>30629</v>
      </c>
      <c r="J217" s="95">
        <v>980817</v>
      </c>
      <c r="K217" s="98">
        <v>3.1228047637836619E-2</v>
      </c>
      <c r="L217" s="88"/>
      <c r="M217" s="88"/>
      <c r="N217" s="88"/>
    </row>
    <row r="218" spans="1:14" x14ac:dyDescent="0.25">
      <c r="A218" s="89" t="s">
        <v>774</v>
      </c>
      <c r="B218" s="90">
        <v>28373</v>
      </c>
      <c r="C218" s="91"/>
      <c r="D218" s="91">
        <v>28373</v>
      </c>
      <c r="E218" s="91"/>
      <c r="F218" s="92"/>
      <c r="G218" s="93"/>
      <c r="H218" s="94"/>
      <c r="I218" s="85">
        <v>28373</v>
      </c>
      <c r="J218" s="86" t="s">
        <v>695</v>
      </c>
      <c r="K218" s="87" t="s">
        <v>696</v>
      </c>
      <c r="L218" s="88"/>
      <c r="M218" s="88"/>
      <c r="N218" s="88"/>
    </row>
    <row r="219" spans="1:14" x14ac:dyDescent="0.25">
      <c r="A219" s="89" t="s">
        <v>775</v>
      </c>
      <c r="B219" s="90">
        <v>6553</v>
      </c>
      <c r="C219" s="91">
        <v>6553</v>
      </c>
      <c r="D219" s="91"/>
      <c r="E219" s="91"/>
      <c r="F219" s="92"/>
      <c r="G219" s="93"/>
      <c r="H219" s="94"/>
      <c r="I219" s="85">
        <v>6553</v>
      </c>
      <c r="J219" s="95">
        <v>493972</v>
      </c>
      <c r="K219" s="98">
        <v>1.3265934101528022E-2</v>
      </c>
      <c r="L219" s="88"/>
      <c r="M219" s="88"/>
      <c r="N219" s="88"/>
    </row>
    <row r="220" spans="1:14" x14ac:dyDescent="0.25">
      <c r="A220" s="89" t="s">
        <v>776</v>
      </c>
      <c r="B220" s="90">
        <v>279823</v>
      </c>
      <c r="C220" s="91">
        <v>52902</v>
      </c>
      <c r="D220" s="91">
        <v>226921</v>
      </c>
      <c r="E220" s="91"/>
      <c r="F220" s="92"/>
      <c r="G220" s="97"/>
      <c r="H220" s="94"/>
      <c r="I220" s="85">
        <v>279823</v>
      </c>
      <c r="J220" s="95">
        <v>2338910</v>
      </c>
      <c r="K220" s="98">
        <v>0.11963820754111958</v>
      </c>
      <c r="L220" s="88"/>
      <c r="M220" s="88"/>
      <c r="N220" s="88"/>
    </row>
    <row r="221" spans="1:14" x14ac:dyDescent="0.25">
      <c r="A221" s="89" t="s">
        <v>338</v>
      </c>
      <c r="B221" s="90">
        <v>4125</v>
      </c>
      <c r="C221" s="91">
        <v>4125</v>
      </c>
      <c r="D221" s="91"/>
      <c r="E221" s="91"/>
      <c r="F221" s="92"/>
      <c r="G221" s="107"/>
      <c r="H221" s="94"/>
      <c r="I221" s="85">
        <v>4125</v>
      </c>
      <c r="J221" s="95">
        <v>303388</v>
      </c>
      <c r="K221" s="98">
        <v>1.3596450749535249E-2</v>
      </c>
      <c r="L221" s="88"/>
      <c r="M221" s="88"/>
      <c r="N221" s="88"/>
    </row>
    <row r="222" spans="1:14" x14ac:dyDescent="0.25">
      <c r="A222" s="89" t="s">
        <v>777</v>
      </c>
      <c r="B222" s="90">
        <v>46902</v>
      </c>
      <c r="C222" s="91">
        <v>40381</v>
      </c>
      <c r="D222" s="91">
        <v>6521</v>
      </c>
      <c r="E222" s="91"/>
      <c r="F222" s="92"/>
      <c r="G222" s="93"/>
      <c r="H222" s="94"/>
      <c r="I222" s="85">
        <v>46902</v>
      </c>
      <c r="J222" s="86" t="s">
        <v>695</v>
      </c>
      <c r="K222" s="87" t="s">
        <v>696</v>
      </c>
      <c r="L222" s="88"/>
      <c r="M222" s="88"/>
      <c r="N222" s="88"/>
    </row>
    <row r="223" spans="1:14" x14ac:dyDescent="0.25">
      <c r="A223" s="89" t="s">
        <v>340</v>
      </c>
      <c r="B223" s="90">
        <v>9306</v>
      </c>
      <c r="C223" s="91">
        <v>9306</v>
      </c>
      <c r="D223" s="91"/>
      <c r="E223" s="91"/>
      <c r="F223" s="92"/>
      <c r="G223" s="107"/>
      <c r="H223" s="94"/>
      <c r="I223" s="85">
        <v>9306</v>
      </c>
      <c r="J223" s="86" t="s">
        <v>695</v>
      </c>
      <c r="K223" s="87" t="s">
        <v>696</v>
      </c>
      <c r="L223" s="88"/>
      <c r="M223" s="88"/>
      <c r="N223" s="88"/>
    </row>
    <row r="224" spans="1:14" x14ac:dyDescent="0.25">
      <c r="A224" s="89" t="s">
        <v>778</v>
      </c>
      <c r="B224" s="90">
        <v>2891</v>
      </c>
      <c r="C224" s="91">
        <v>2891</v>
      </c>
      <c r="D224" s="91"/>
      <c r="E224" s="91"/>
      <c r="F224" s="92"/>
      <c r="G224" s="100"/>
      <c r="H224" s="94"/>
      <c r="I224" s="85">
        <v>2891</v>
      </c>
      <c r="J224" s="86" t="s">
        <v>695</v>
      </c>
      <c r="K224" s="87" t="s">
        <v>696</v>
      </c>
      <c r="L224" s="88"/>
      <c r="M224" s="88"/>
      <c r="N224" s="88"/>
    </row>
    <row r="225" spans="1:14" x14ac:dyDescent="0.25">
      <c r="A225" s="89" t="s">
        <v>342</v>
      </c>
      <c r="B225" s="90">
        <v>8172</v>
      </c>
      <c r="C225" s="91">
        <v>8172</v>
      </c>
      <c r="D225" s="91"/>
      <c r="E225" s="91"/>
      <c r="F225" s="92"/>
      <c r="G225" s="107"/>
      <c r="H225" s="94"/>
      <c r="I225" s="85">
        <v>8172</v>
      </c>
      <c r="J225" s="86" t="s">
        <v>695</v>
      </c>
      <c r="K225" s="87" t="s">
        <v>696</v>
      </c>
      <c r="L225" s="88"/>
      <c r="M225" s="88"/>
      <c r="N225" s="88"/>
    </row>
    <row r="226" spans="1:14" x14ac:dyDescent="0.25">
      <c r="A226" s="89" t="s">
        <v>343</v>
      </c>
      <c r="B226" s="90">
        <v>8561</v>
      </c>
      <c r="C226" s="91">
        <v>4427</v>
      </c>
      <c r="D226" s="91">
        <v>4134</v>
      </c>
      <c r="E226" s="91"/>
      <c r="F226" s="92"/>
      <c r="G226" s="97"/>
      <c r="H226" s="94"/>
      <c r="I226" s="85">
        <v>8561</v>
      </c>
      <c r="J226" s="95">
        <v>222221</v>
      </c>
      <c r="K226" s="98">
        <v>3.8524711885915372E-2</v>
      </c>
      <c r="L226" s="88"/>
      <c r="M226" s="88"/>
      <c r="N226" s="88"/>
    </row>
    <row r="227" spans="1:14" x14ac:dyDescent="0.25">
      <c r="A227" s="89" t="s">
        <v>349</v>
      </c>
      <c r="B227" s="90">
        <v>7776</v>
      </c>
      <c r="C227" s="91">
        <v>2979</v>
      </c>
      <c r="D227" s="91">
        <v>4797</v>
      </c>
      <c r="E227" s="91"/>
      <c r="F227" s="92"/>
      <c r="G227" s="93"/>
      <c r="H227" s="94"/>
      <c r="I227" s="85">
        <v>7776</v>
      </c>
      <c r="J227" s="95">
        <v>238817</v>
      </c>
      <c r="K227" s="98">
        <v>3.2560496112085821E-2</v>
      </c>
      <c r="L227" s="88"/>
      <c r="M227" s="88"/>
      <c r="N227" s="88"/>
    </row>
    <row r="228" spans="1:14" x14ac:dyDescent="0.25">
      <c r="A228" s="89" t="s">
        <v>351</v>
      </c>
      <c r="B228" s="90">
        <v>292951</v>
      </c>
      <c r="C228" s="91"/>
      <c r="D228" s="91">
        <v>292951</v>
      </c>
      <c r="E228" s="91"/>
      <c r="F228" s="92"/>
      <c r="G228" s="97"/>
      <c r="H228" s="94"/>
      <c r="I228" s="85">
        <v>292951</v>
      </c>
      <c r="J228" s="95">
        <v>17191314</v>
      </c>
      <c r="K228" s="98">
        <v>1.704064040712653E-2</v>
      </c>
      <c r="L228" s="88"/>
      <c r="M228" s="88"/>
      <c r="N228" s="88"/>
    </row>
    <row r="229" spans="1:14" x14ac:dyDescent="0.25">
      <c r="A229" s="89" t="s">
        <v>355</v>
      </c>
      <c r="B229" s="90">
        <v>246722</v>
      </c>
      <c r="C229" s="91"/>
      <c r="D229" s="91">
        <v>246722</v>
      </c>
      <c r="E229" s="91"/>
      <c r="F229" s="92"/>
      <c r="G229" s="93"/>
      <c r="H229" s="94"/>
      <c r="I229" s="85">
        <v>246722</v>
      </c>
      <c r="J229" s="95">
        <v>11070618</v>
      </c>
      <c r="K229" s="98">
        <v>2.2286199379293912E-2</v>
      </c>
      <c r="L229" s="88"/>
      <c r="M229" s="88"/>
      <c r="N229" s="88"/>
    </row>
    <row r="230" spans="1:14" x14ac:dyDescent="0.25">
      <c r="A230" s="89" t="s">
        <v>369</v>
      </c>
      <c r="B230" s="90">
        <v>1006833</v>
      </c>
      <c r="C230" s="91"/>
      <c r="D230" s="91">
        <v>1006833</v>
      </c>
      <c r="E230" s="91"/>
      <c r="F230" s="92"/>
      <c r="G230" s="93"/>
      <c r="H230" s="94">
        <v>184620</v>
      </c>
      <c r="I230" s="85">
        <v>1191453</v>
      </c>
      <c r="J230" s="95">
        <v>67874702</v>
      </c>
      <c r="K230" s="98">
        <v>1.7553712427348853E-2</v>
      </c>
      <c r="L230" s="88"/>
      <c r="M230" s="88"/>
      <c r="N230" s="88"/>
    </row>
    <row r="231" spans="1:14" x14ac:dyDescent="0.25">
      <c r="A231" s="89" t="s">
        <v>370</v>
      </c>
      <c r="B231" s="90">
        <v>3671</v>
      </c>
      <c r="C231" s="91">
        <v>3671</v>
      </c>
      <c r="D231" s="91"/>
      <c r="E231" s="91"/>
      <c r="F231" s="92"/>
      <c r="G231" s="97"/>
      <c r="H231" s="94"/>
      <c r="I231" s="85">
        <v>3671</v>
      </c>
      <c r="J231" s="86" t="s">
        <v>695</v>
      </c>
      <c r="K231" s="87" t="s">
        <v>696</v>
      </c>
      <c r="L231" s="88"/>
      <c r="M231" s="88"/>
      <c r="N231" s="88"/>
    </row>
    <row r="232" spans="1:14" x14ac:dyDescent="0.25">
      <c r="A232" s="89" t="s">
        <v>373</v>
      </c>
      <c r="B232" s="90">
        <v>6187</v>
      </c>
      <c r="C232" s="91">
        <v>6187</v>
      </c>
      <c r="D232" s="91"/>
      <c r="E232" s="91"/>
      <c r="F232" s="92"/>
      <c r="G232" s="93"/>
      <c r="H232" s="94"/>
      <c r="I232" s="85">
        <v>6187</v>
      </c>
      <c r="J232" s="95">
        <v>429131</v>
      </c>
      <c r="K232" s="98">
        <v>1.4417508872582032E-2</v>
      </c>
      <c r="L232" s="88"/>
      <c r="M232" s="88"/>
      <c r="N232" s="88"/>
    </row>
    <row r="233" spans="1:14" x14ac:dyDescent="0.25">
      <c r="A233" s="89" t="s">
        <v>374</v>
      </c>
      <c r="B233" s="90">
        <v>43641</v>
      </c>
      <c r="C233" s="91"/>
      <c r="D233" s="91">
        <v>43641</v>
      </c>
      <c r="E233" s="91"/>
      <c r="F233" s="92"/>
      <c r="G233" s="93"/>
      <c r="H233" s="94"/>
      <c r="I233" s="85">
        <v>43641</v>
      </c>
      <c r="J233" s="95">
        <v>6725626</v>
      </c>
      <c r="K233" s="98">
        <v>6.488764019884543E-3</v>
      </c>
      <c r="L233" s="88"/>
      <c r="M233" s="88"/>
      <c r="N233" s="88"/>
    </row>
    <row r="234" spans="1:14" x14ac:dyDescent="0.25">
      <c r="A234" s="89" t="s">
        <v>779</v>
      </c>
      <c r="B234" s="90">
        <v>6434</v>
      </c>
      <c r="C234" s="91">
        <v>6434</v>
      </c>
      <c r="D234" s="91"/>
      <c r="E234" s="91"/>
      <c r="F234" s="92"/>
      <c r="G234" s="93"/>
      <c r="H234" s="94"/>
      <c r="I234" s="85">
        <v>6434</v>
      </c>
      <c r="J234" s="86" t="s">
        <v>695</v>
      </c>
      <c r="K234" s="87" t="s">
        <v>696</v>
      </c>
      <c r="L234" s="88"/>
      <c r="M234" s="88"/>
      <c r="N234" s="88"/>
    </row>
    <row r="235" spans="1:14" x14ac:dyDescent="0.25">
      <c r="A235" s="89" t="s">
        <v>780</v>
      </c>
      <c r="B235" s="90">
        <v>5081</v>
      </c>
      <c r="C235" s="91">
        <v>5081</v>
      </c>
      <c r="D235" s="91"/>
      <c r="E235" s="91"/>
      <c r="F235" s="92"/>
      <c r="G235" s="97"/>
      <c r="H235" s="94"/>
      <c r="I235" s="85">
        <v>5081</v>
      </c>
      <c r="J235" s="95">
        <v>266200</v>
      </c>
      <c r="K235" s="98">
        <v>1.9087152516904585E-2</v>
      </c>
      <c r="L235" s="88"/>
      <c r="M235" s="88"/>
      <c r="N235" s="88"/>
    </row>
    <row r="236" spans="1:14" x14ac:dyDescent="0.25">
      <c r="A236" s="89" t="s">
        <v>386</v>
      </c>
      <c r="B236" s="90">
        <v>3671</v>
      </c>
      <c r="C236" s="91">
        <v>3671</v>
      </c>
      <c r="D236" s="91"/>
      <c r="E236" s="91"/>
      <c r="F236" s="92"/>
      <c r="G236" s="93"/>
      <c r="H236" s="94"/>
      <c r="I236" s="85">
        <v>3671</v>
      </c>
      <c r="J236" s="86" t="s">
        <v>695</v>
      </c>
      <c r="K236" s="87" t="s">
        <v>696</v>
      </c>
      <c r="L236" s="88"/>
      <c r="M236" s="88"/>
      <c r="N236" s="88"/>
    </row>
    <row r="237" spans="1:14" x14ac:dyDescent="0.25">
      <c r="A237" s="89" t="s">
        <v>650</v>
      </c>
      <c r="B237" s="90">
        <v>4558</v>
      </c>
      <c r="C237" s="91">
        <v>4558</v>
      </c>
      <c r="D237" s="91"/>
      <c r="E237" s="91"/>
      <c r="F237" s="92"/>
      <c r="G237" s="93"/>
      <c r="H237" s="94"/>
      <c r="I237" s="85">
        <v>4558</v>
      </c>
      <c r="J237" s="95">
        <v>303132</v>
      </c>
      <c r="K237" s="98">
        <v>1.5036353799664833E-2</v>
      </c>
      <c r="L237" s="88"/>
      <c r="M237" s="88"/>
      <c r="N237" s="88"/>
    </row>
    <row r="238" spans="1:14" x14ac:dyDescent="0.25">
      <c r="A238" s="89" t="s">
        <v>388</v>
      </c>
      <c r="B238" s="90">
        <v>231736</v>
      </c>
      <c r="C238" s="91"/>
      <c r="D238" s="91">
        <v>231736</v>
      </c>
      <c r="E238" s="91"/>
      <c r="F238" s="92"/>
      <c r="G238" s="93"/>
      <c r="H238" s="94"/>
      <c r="I238" s="85">
        <v>231736</v>
      </c>
      <c r="J238" s="95">
        <v>35634117</v>
      </c>
      <c r="K238" s="98">
        <v>7.0000000000000001E-3</v>
      </c>
      <c r="L238" s="88"/>
      <c r="M238" s="88"/>
      <c r="N238" s="88"/>
    </row>
    <row r="239" spans="1:14" x14ac:dyDescent="0.25">
      <c r="A239" s="89" t="s">
        <v>781</v>
      </c>
      <c r="B239" s="90">
        <v>8329</v>
      </c>
      <c r="C239" s="91">
        <v>8329</v>
      </c>
      <c r="D239" s="91"/>
      <c r="E239" s="91"/>
      <c r="F239" s="92"/>
      <c r="G239" s="97"/>
      <c r="H239" s="94"/>
      <c r="I239" s="85">
        <v>8329</v>
      </c>
      <c r="J239" s="95">
        <v>536010</v>
      </c>
      <c r="K239" s="98">
        <v>1.5538889199828361E-2</v>
      </c>
      <c r="L239" s="88"/>
      <c r="M239" s="88"/>
      <c r="N239" s="88"/>
    </row>
    <row r="240" spans="1:14" x14ac:dyDescent="0.25">
      <c r="A240" s="89" t="s">
        <v>389</v>
      </c>
      <c r="B240" s="90">
        <v>7071</v>
      </c>
      <c r="C240" s="91">
        <v>7071</v>
      </c>
      <c r="D240" s="91"/>
      <c r="E240" s="91"/>
      <c r="F240" s="92"/>
      <c r="G240" s="97"/>
      <c r="H240" s="94"/>
      <c r="I240" s="85">
        <v>7071</v>
      </c>
      <c r="J240" s="95">
        <v>423809</v>
      </c>
      <c r="K240" s="98">
        <v>1.6684402643643716E-2</v>
      </c>
      <c r="L240" s="88"/>
      <c r="M240" s="88"/>
      <c r="N240" s="88"/>
    </row>
    <row r="241" spans="1:14" x14ac:dyDescent="0.25">
      <c r="A241" s="89" t="s">
        <v>393</v>
      </c>
      <c r="B241" s="90">
        <v>10182</v>
      </c>
      <c r="C241" s="91">
        <v>10182</v>
      </c>
      <c r="D241" s="91"/>
      <c r="E241" s="91"/>
      <c r="F241" s="92"/>
      <c r="G241" s="100"/>
      <c r="H241" s="94"/>
      <c r="I241" s="85">
        <v>10182</v>
      </c>
      <c r="J241" s="95">
        <v>364525</v>
      </c>
      <c r="K241" s="98">
        <v>2.7932240587065359E-2</v>
      </c>
      <c r="L241" s="88"/>
      <c r="M241" s="88"/>
      <c r="N241" s="88"/>
    </row>
    <row r="242" spans="1:14" x14ac:dyDescent="0.25">
      <c r="A242" s="89" t="s">
        <v>396</v>
      </c>
      <c r="B242" s="90">
        <v>6521</v>
      </c>
      <c r="C242" s="91">
        <v>3985</v>
      </c>
      <c r="D242" s="91">
        <v>2536</v>
      </c>
      <c r="E242" s="91"/>
      <c r="F242" s="92"/>
      <c r="G242" s="93"/>
      <c r="H242" s="94"/>
      <c r="I242" s="85">
        <v>6521</v>
      </c>
      <c r="J242" s="95">
        <v>150189</v>
      </c>
      <c r="K242" s="98">
        <v>4.3418625864743758E-2</v>
      </c>
      <c r="L242" s="88"/>
      <c r="M242" s="88"/>
      <c r="N242" s="88"/>
    </row>
    <row r="243" spans="1:14" x14ac:dyDescent="0.25">
      <c r="A243" s="89" t="s">
        <v>397</v>
      </c>
      <c r="B243" s="90">
        <v>6442</v>
      </c>
      <c r="C243" s="91">
        <v>6442</v>
      </c>
      <c r="D243" s="91"/>
      <c r="E243" s="91"/>
      <c r="F243" s="92"/>
      <c r="G243" s="100"/>
      <c r="H243" s="94"/>
      <c r="I243" s="85">
        <v>6442</v>
      </c>
      <c r="J243" s="95">
        <v>476673</v>
      </c>
      <c r="K243" s="98">
        <v>1.3514505751322185E-2</v>
      </c>
      <c r="L243" s="88"/>
      <c r="M243" s="88"/>
      <c r="N243" s="88"/>
    </row>
    <row r="244" spans="1:14" x14ac:dyDescent="0.25">
      <c r="A244" s="89" t="s">
        <v>654</v>
      </c>
      <c r="B244" s="90">
        <v>6658</v>
      </c>
      <c r="C244" s="91">
        <v>6658</v>
      </c>
      <c r="D244" s="91"/>
      <c r="E244" s="91"/>
      <c r="F244" s="92"/>
      <c r="G244" s="100"/>
      <c r="H244" s="94"/>
      <c r="I244" s="85">
        <v>6658</v>
      </c>
      <c r="J244" s="95">
        <v>412024</v>
      </c>
      <c r="K244" s="98">
        <v>1.6159252859056755E-2</v>
      </c>
      <c r="L244" s="88"/>
      <c r="M244" s="88"/>
      <c r="N244" s="88"/>
    </row>
    <row r="245" spans="1:14" x14ac:dyDescent="0.25">
      <c r="A245" s="89" t="s">
        <v>417</v>
      </c>
      <c r="B245" s="90">
        <v>7029</v>
      </c>
      <c r="C245" s="91">
        <v>7029</v>
      </c>
      <c r="D245" s="91"/>
      <c r="E245" s="91"/>
      <c r="F245" s="92"/>
      <c r="G245" s="100"/>
      <c r="H245" s="94"/>
      <c r="I245" s="85">
        <v>7029</v>
      </c>
      <c r="J245" s="95">
        <v>351970</v>
      </c>
      <c r="K245" s="98">
        <v>1.9970452027161405E-2</v>
      </c>
      <c r="L245" s="88"/>
      <c r="M245" s="88"/>
      <c r="N245" s="88"/>
    </row>
    <row r="246" spans="1:14" x14ac:dyDescent="0.25">
      <c r="A246" s="89" t="s">
        <v>432</v>
      </c>
      <c r="B246" s="90">
        <v>8242</v>
      </c>
      <c r="C246" s="91">
        <v>8242</v>
      </c>
      <c r="D246" s="91"/>
      <c r="E246" s="91"/>
      <c r="F246" s="92"/>
      <c r="G246" s="100"/>
      <c r="H246" s="94"/>
      <c r="I246" s="85">
        <v>8242</v>
      </c>
      <c r="J246" s="95">
        <v>581706</v>
      </c>
      <c r="K246" s="98">
        <v>1.4168669396568025E-2</v>
      </c>
      <c r="L246" s="88"/>
      <c r="M246" s="88"/>
      <c r="N246" s="88"/>
    </row>
    <row r="247" spans="1:14" x14ac:dyDescent="0.25">
      <c r="A247" s="89" t="s">
        <v>782</v>
      </c>
      <c r="B247" s="90">
        <v>1354251</v>
      </c>
      <c r="C247" s="91"/>
      <c r="D247" s="91">
        <v>596570</v>
      </c>
      <c r="E247" s="91">
        <v>757681</v>
      </c>
      <c r="F247" s="92"/>
      <c r="G247" s="100"/>
      <c r="H247" s="94"/>
      <c r="I247" s="85">
        <v>1354251</v>
      </c>
      <c r="J247" s="95">
        <v>69398354</v>
      </c>
      <c r="K247" s="98">
        <v>1.9514165998807408E-2</v>
      </c>
      <c r="L247" s="88"/>
      <c r="M247" s="88"/>
      <c r="N247" s="88"/>
    </row>
    <row r="248" spans="1:14" x14ac:dyDescent="0.25">
      <c r="A248" s="89" t="s">
        <v>445</v>
      </c>
      <c r="B248" s="90">
        <v>4075</v>
      </c>
      <c r="C248" s="91">
        <v>4075</v>
      </c>
      <c r="D248" s="91"/>
      <c r="E248" s="91"/>
      <c r="F248" s="92"/>
      <c r="G248" s="97"/>
      <c r="H248" s="94"/>
      <c r="I248" s="85">
        <v>4075</v>
      </c>
      <c r="J248" s="86" t="s">
        <v>695</v>
      </c>
      <c r="K248" s="87" t="s">
        <v>696</v>
      </c>
      <c r="L248" s="88"/>
      <c r="M248" s="88"/>
      <c r="N248" s="88"/>
    </row>
    <row r="249" spans="1:14" x14ac:dyDescent="0.25">
      <c r="A249" s="89" t="s">
        <v>446</v>
      </c>
      <c r="B249" s="90">
        <v>12481</v>
      </c>
      <c r="C249" s="91">
        <v>12481</v>
      </c>
      <c r="D249" s="91"/>
      <c r="E249" s="91"/>
      <c r="F249" s="92"/>
      <c r="G249" s="100"/>
      <c r="H249" s="94"/>
      <c r="I249" s="85">
        <v>12481</v>
      </c>
      <c r="J249" s="95">
        <v>855452</v>
      </c>
      <c r="K249" s="98">
        <v>1.4589947770301549E-2</v>
      </c>
      <c r="L249" s="88"/>
      <c r="M249" s="88"/>
      <c r="N249" s="88"/>
    </row>
    <row r="250" spans="1:14" x14ac:dyDescent="0.25">
      <c r="A250" s="89" t="s">
        <v>467</v>
      </c>
      <c r="B250" s="90">
        <v>5951</v>
      </c>
      <c r="C250" s="91">
        <v>4734</v>
      </c>
      <c r="D250" s="91">
        <v>1217</v>
      </c>
      <c r="E250" s="91"/>
      <c r="F250" s="92"/>
      <c r="G250" s="100"/>
      <c r="H250" s="94"/>
      <c r="I250" s="85">
        <v>5951</v>
      </c>
      <c r="J250" s="95">
        <v>357447</v>
      </c>
      <c r="K250" s="98">
        <v>1.6648622033476293E-2</v>
      </c>
      <c r="L250" s="88"/>
      <c r="M250" s="88"/>
      <c r="N250" s="88"/>
    </row>
    <row r="251" spans="1:14" x14ac:dyDescent="0.25">
      <c r="A251" s="89" t="s">
        <v>783</v>
      </c>
      <c r="B251" s="90">
        <v>3671</v>
      </c>
      <c r="C251" s="91">
        <v>3671</v>
      </c>
      <c r="D251" s="91"/>
      <c r="E251" s="91"/>
      <c r="F251" s="92"/>
      <c r="G251" s="93"/>
      <c r="H251" s="94"/>
      <c r="I251" s="85">
        <v>3671</v>
      </c>
      <c r="J251" s="86" t="s">
        <v>695</v>
      </c>
      <c r="K251" s="87" t="s">
        <v>696</v>
      </c>
      <c r="L251" s="88"/>
      <c r="M251" s="88"/>
      <c r="N251" s="88"/>
    </row>
    <row r="252" spans="1:14" x14ac:dyDescent="0.25">
      <c r="A252" s="89" t="s">
        <v>784</v>
      </c>
      <c r="B252" s="90">
        <v>5852</v>
      </c>
      <c r="C252" s="91">
        <v>5852</v>
      </c>
      <c r="D252" s="91"/>
      <c r="E252" s="91"/>
      <c r="F252" s="92"/>
      <c r="G252" s="93"/>
      <c r="H252" s="94"/>
      <c r="I252" s="85">
        <v>5852</v>
      </c>
      <c r="J252" s="95">
        <v>278857</v>
      </c>
      <c r="K252" s="98">
        <v>2.0985666488558652E-2</v>
      </c>
      <c r="L252" s="88"/>
      <c r="M252" s="88"/>
      <c r="N252" s="88"/>
    </row>
    <row r="253" spans="1:14" x14ac:dyDescent="0.25">
      <c r="A253" s="89" t="s">
        <v>785</v>
      </c>
      <c r="B253" s="90">
        <v>747226</v>
      </c>
      <c r="C253" s="91">
        <v>145138</v>
      </c>
      <c r="D253" s="91">
        <v>602088</v>
      </c>
      <c r="E253" s="91"/>
      <c r="F253" s="92"/>
      <c r="G253" s="97"/>
      <c r="H253" s="94"/>
      <c r="I253" s="85">
        <v>747226</v>
      </c>
      <c r="J253" s="86" t="s">
        <v>695</v>
      </c>
      <c r="K253" s="87" t="s">
        <v>696</v>
      </c>
      <c r="L253" s="88"/>
      <c r="M253" s="88"/>
      <c r="N253" s="88"/>
    </row>
    <row r="254" spans="1:14" x14ac:dyDescent="0.25">
      <c r="A254" s="89" t="s">
        <v>126</v>
      </c>
      <c r="B254" s="90">
        <v>13020</v>
      </c>
      <c r="C254" s="91">
        <v>6727</v>
      </c>
      <c r="D254" s="91">
        <v>6293</v>
      </c>
      <c r="E254" s="91"/>
      <c r="F254" s="92"/>
      <c r="G254" s="93"/>
      <c r="H254" s="94"/>
      <c r="I254" s="85">
        <v>13020</v>
      </c>
      <c r="J254" s="95">
        <v>325076</v>
      </c>
      <c r="K254" s="98">
        <v>4.0052172415066013E-2</v>
      </c>
      <c r="L254" s="88"/>
      <c r="M254" s="88"/>
      <c r="N254" s="88"/>
    </row>
    <row r="255" spans="1:14" x14ac:dyDescent="0.25">
      <c r="A255" s="89" t="s">
        <v>127</v>
      </c>
      <c r="B255" s="90">
        <v>13377</v>
      </c>
      <c r="C255" s="91">
        <v>13377</v>
      </c>
      <c r="D255" s="91"/>
      <c r="E255" s="91"/>
      <c r="F255" s="92"/>
      <c r="G255" s="110"/>
      <c r="H255" s="94"/>
      <c r="I255" s="85">
        <v>13377</v>
      </c>
      <c r="J255" s="95">
        <v>759781</v>
      </c>
      <c r="K255" s="98">
        <v>1.7606389209522219E-2</v>
      </c>
      <c r="L255" s="88"/>
      <c r="M255" s="88"/>
      <c r="N255" s="88"/>
    </row>
    <row r="256" spans="1:14" x14ac:dyDescent="0.25">
      <c r="A256" s="89" t="s">
        <v>128</v>
      </c>
      <c r="B256" s="90">
        <v>6802</v>
      </c>
      <c r="C256" s="91">
        <v>6802</v>
      </c>
      <c r="D256" s="91"/>
      <c r="E256" s="91"/>
      <c r="F256" s="92"/>
      <c r="G256" s="107"/>
      <c r="H256" s="94"/>
      <c r="I256" s="85">
        <v>6802</v>
      </c>
      <c r="J256" s="95">
        <v>485109</v>
      </c>
      <c r="K256" s="98">
        <v>1.4021591023872985E-2</v>
      </c>
      <c r="L256" s="88"/>
      <c r="M256" s="88"/>
      <c r="N256" s="88"/>
    </row>
    <row r="257" spans="1:14" x14ac:dyDescent="0.25">
      <c r="A257" s="89" t="s">
        <v>557</v>
      </c>
      <c r="B257" s="90">
        <v>4505</v>
      </c>
      <c r="C257" s="91">
        <v>4505</v>
      </c>
      <c r="D257" s="91"/>
      <c r="E257" s="91"/>
      <c r="F257" s="92"/>
      <c r="G257" s="93"/>
      <c r="H257" s="94"/>
      <c r="I257" s="85">
        <v>4505</v>
      </c>
      <c r="J257" s="86" t="s">
        <v>695</v>
      </c>
      <c r="K257" s="87" t="s">
        <v>696</v>
      </c>
      <c r="L257" s="88"/>
      <c r="M257" s="88"/>
      <c r="N257" s="88"/>
    </row>
    <row r="258" spans="1:14" x14ac:dyDescent="0.25">
      <c r="A258" s="89" t="s">
        <v>130</v>
      </c>
      <c r="B258" s="90">
        <v>12697</v>
      </c>
      <c r="C258" s="91">
        <v>12697</v>
      </c>
      <c r="D258" s="91"/>
      <c r="E258" s="91"/>
      <c r="F258" s="92"/>
      <c r="G258" s="100"/>
      <c r="H258" s="94"/>
      <c r="I258" s="85">
        <v>12697</v>
      </c>
      <c r="J258" s="95">
        <v>715661</v>
      </c>
      <c r="K258" s="98">
        <v>1.7741640245870601E-2</v>
      </c>
      <c r="L258" s="88"/>
      <c r="M258" s="88"/>
      <c r="N258" s="88"/>
    </row>
    <row r="259" spans="1:14" x14ac:dyDescent="0.25">
      <c r="A259" s="89" t="s">
        <v>131</v>
      </c>
      <c r="B259" s="90">
        <v>3671</v>
      </c>
      <c r="C259" s="91">
        <v>3671</v>
      </c>
      <c r="D259" s="91"/>
      <c r="E259" s="91"/>
      <c r="F259" s="92"/>
      <c r="G259" s="97"/>
      <c r="H259" s="94"/>
      <c r="I259" s="85">
        <v>3671</v>
      </c>
      <c r="J259" s="95">
        <v>99796</v>
      </c>
      <c r="K259" s="98">
        <v>3.678504148462864E-2</v>
      </c>
      <c r="L259" s="88"/>
      <c r="M259" s="88"/>
      <c r="N259" s="88"/>
    </row>
    <row r="260" spans="1:14" x14ac:dyDescent="0.25">
      <c r="A260" s="89" t="s">
        <v>132</v>
      </c>
      <c r="B260" s="90">
        <v>2416</v>
      </c>
      <c r="C260" s="91">
        <v>2416</v>
      </c>
      <c r="D260" s="91"/>
      <c r="E260" s="91"/>
      <c r="F260" s="92"/>
      <c r="G260" s="93"/>
      <c r="H260" s="94"/>
      <c r="I260" s="85">
        <v>2416</v>
      </c>
      <c r="J260" s="86" t="s">
        <v>695</v>
      </c>
      <c r="K260" s="87" t="s">
        <v>696</v>
      </c>
      <c r="L260" s="88"/>
      <c r="M260" s="88"/>
      <c r="N260" s="88"/>
    </row>
    <row r="261" spans="1:14" x14ac:dyDescent="0.25">
      <c r="A261" s="89" t="s">
        <v>133</v>
      </c>
      <c r="B261" s="90">
        <v>182197</v>
      </c>
      <c r="C261" s="91"/>
      <c r="D261" s="91">
        <v>182197</v>
      </c>
      <c r="E261" s="91"/>
      <c r="F261" s="92"/>
      <c r="G261" s="93"/>
      <c r="H261" s="94"/>
      <c r="I261" s="85">
        <v>182197</v>
      </c>
      <c r="J261" s="95">
        <v>8839166</v>
      </c>
      <c r="K261" s="98">
        <v>2.0612465022152544E-2</v>
      </c>
      <c r="L261" s="88"/>
      <c r="M261" s="88"/>
      <c r="N261" s="88"/>
    </row>
    <row r="262" spans="1:14" x14ac:dyDescent="0.25">
      <c r="A262" s="89" t="s">
        <v>559</v>
      </c>
      <c r="B262" s="90">
        <v>2416</v>
      </c>
      <c r="C262" s="91">
        <v>2416</v>
      </c>
      <c r="D262" s="91"/>
      <c r="E262" s="91"/>
      <c r="F262" s="92"/>
      <c r="G262" s="100"/>
      <c r="H262" s="94"/>
      <c r="I262" s="85">
        <v>2416</v>
      </c>
      <c r="J262" s="86" t="s">
        <v>695</v>
      </c>
      <c r="K262" s="87" t="s">
        <v>696</v>
      </c>
      <c r="L262" s="88"/>
      <c r="M262" s="88"/>
      <c r="N262" s="88"/>
    </row>
    <row r="263" spans="1:14" x14ac:dyDescent="0.25">
      <c r="A263" s="89" t="s">
        <v>136</v>
      </c>
      <c r="B263" s="90">
        <v>272174</v>
      </c>
      <c r="C263" s="91">
        <v>47946</v>
      </c>
      <c r="D263" s="91">
        <v>224228</v>
      </c>
      <c r="E263" s="91"/>
      <c r="F263" s="92"/>
      <c r="G263" s="97"/>
      <c r="H263" s="94"/>
      <c r="I263" s="85">
        <v>272174</v>
      </c>
      <c r="J263" s="95">
        <v>1926807</v>
      </c>
      <c r="K263" s="98">
        <v>0.14125649325542206</v>
      </c>
      <c r="L263" s="88"/>
      <c r="M263" s="88"/>
      <c r="N263" s="88"/>
    </row>
    <row r="264" spans="1:14" x14ac:dyDescent="0.25">
      <c r="A264" s="89" t="s">
        <v>786</v>
      </c>
      <c r="B264" s="90">
        <v>3974</v>
      </c>
      <c r="C264" s="91">
        <v>3974</v>
      </c>
      <c r="D264" s="91"/>
      <c r="E264" s="91"/>
      <c r="F264" s="92"/>
      <c r="G264" s="97"/>
      <c r="H264" s="94"/>
      <c r="I264" s="85">
        <v>3974</v>
      </c>
      <c r="J264" s="86" t="s">
        <v>695</v>
      </c>
      <c r="K264" s="87" t="s">
        <v>696</v>
      </c>
      <c r="L264" s="88"/>
      <c r="M264" s="88"/>
      <c r="N264" s="88"/>
    </row>
    <row r="265" spans="1:14" x14ac:dyDescent="0.25">
      <c r="A265" s="89" t="s">
        <v>787</v>
      </c>
      <c r="B265" s="90">
        <v>5339</v>
      </c>
      <c r="C265" s="91">
        <v>5339</v>
      </c>
      <c r="D265" s="91"/>
      <c r="E265" s="91"/>
      <c r="F265" s="92"/>
      <c r="G265" s="93"/>
      <c r="H265" s="94"/>
      <c r="I265" s="85">
        <v>5339</v>
      </c>
      <c r="J265" s="95">
        <v>480682</v>
      </c>
      <c r="K265" s="98">
        <v>1.1107135278624954E-2</v>
      </c>
      <c r="L265" s="88"/>
      <c r="M265" s="88"/>
      <c r="N265" s="88"/>
    </row>
    <row r="266" spans="1:14" x14ac:dyDescent="0.25">
      <c r="A266" s="89" t="s">
        <v>788</v>
      </c>
      <c r="B266" s="90">
        <v>17401</v>
      </c>
      <c r="C266" s="91">
        <v>17401</v>
      </c>
      <c r="D266" s="91"/>
      <c r="E266" s="91"/>
      <c r="F266" s="92"/>
      <c r="G266" s="93"/>
      <c r="H266" s="94"/>
      <c r="I266" s="85">
        <v>17401</v>
      </c>
      <c r="J266" s="95">
        <v>775926</v>
      </c>
      <c r="K266" s="98">
        <v>2.2426107644285667E-2</v>
      </c>
      <c r="L266" s="88"/>
      <c r="M266" s="88"/>
      <c r="N266" s="88"/>
    </row>
    <row r="267" spans="1:14" x14ac:dyDescent="0.25">
      <c r="A267" s="89" t="s">
        <v>789</v>
      </c>
      <c r="B267" s="90">
        <v>3705</v>
      </c>
      <c r="C267" s="91">
        <v>3705</v>
      </c>
      <c r="D267" s="91"/>
      <c r="E267" s="91"/>
      <c r="F267" s="92"/>
      <c r="G267" s="93"/>
      <c r="H267" s="94"/>
      <c r="I267" s="85">
        <v>3705</v>
      </c>
      <c r="J267" s="95">
        <v>232370</v>
      </c>
      <c r="K267" s="98">
        <v>1.5944399018806215E-2</v>
      </c>
      <c r="L267" s="88"/>
      <c r="M267" s="88"/>
      <c r="N267" s="88"/>
    </row>
    <row r="268" spans="1:14" x14ac:dyDescent="0.25">
      <c r="A268" s="89" t="s">
        <v>141</v>
      </c>
      <c r="B268" s="90">
        <v>71340</v>
      </c>
      <c r="C268" s="91">
        <v>71340</v>
      </c>
      <c r="D268" s="91"/>
      <c r="E268" s="91"/>
      <c r="F268" s="92"/>
      <c r="G268" s="96"/>
      <c r="H268" s="94"/>
      <c r="I268" s="85">
        <v>71340</v>
      </c>
      <c r="J268" s="86" t="s">
        <v>695</v>
      </c>
      <c r="K268" s="87" t="s">
        <v>696</v>
      </c>
      <c r="L268" s="88"/>
      <c r="M268" s="88"/>
      <c r="N268" s="88"/>
    </row>
    <row r="269" spans="1:14" x14ac:dyDescent="0.25">
      <c r="A269" s="89" t="s">
        <v>790</v>
      </c>
      <c r="B269" s="90">
        <v>30000</v>
      </c>
      <c r="C269" s="91"/>
      <c r="D269" s="91"/>
      <c r="E269" s="91"/>
      <c r="F269" s="92">
        <v>30000</v>
      </c>
      <c r="G269" s="96"/>
      <c r="H269" s="94"/>
      <c r="I269" s="85">
        <v>30000</v>
      </c>
      <c r="J269" s="95" t="s">
        <v>696</v>
      </c>
      <c r="K269" s="87" t="s">
        <v>696</v>
      </c>
      <c r="L269" s="88"/>
      <c r="M269" s="88"/>
      <c r="N269" s="88"/>
    </row>
    <row r="270" spans="1:14" x14ac:dyDescent="0.25">
      <c r="A270" s="89" t="s">
        <v>254</v>
      </c>
      <c r="B270" s="90">
        <v>11753</v>
      </c>
      <c r="C270" s="91"/>
      <c r="D270" s="91"/>
      <c r="E270" s="91">
        <v>11753</v>
      </c>
      <c r="F270" s="92"/>
      <c r="G270" s="96"/>
      <c r="H270" s="94"/>
      <c r="I270" s="85">
        <v>11753</v>
      </c>
      <c r="J270" s="95" t="s">
        <v>696</v>
      </c>
      <c r="K270" s="87" t="s">
        <v>696</v>
      </c>
      <c r="L270" s="88"/>
      <c r="M270" s="88"/>
      <c r="N270" s="88"/>
    </row>
    <row r="271" spans="1:14" x14ac:dyDescent="0.25">
      <c r="A271" s="89" t="s">
        <v>791</v>
      </c>
      <c r="B271" s="90">
        <v>52729</v>
      </c>
      <c r="C271" s="91"/>
      <c r="D271" s="91"/>
      <c r="E271" s="91">
        <v>52729</v>
      </c>
      <c r="F271" s="92"/>
      <c r="G271" s="96"/>
      <c r="H271" s="94"/>
      <c r="I271" s="85">
        <v>52729</v>
      </c>
      <c r="J271" s="95" t="s">
        <v>696</v>
      </c>
      <c r="K271" s="87" t="s">
        <v>696</v>
      </c>
      <c r="L271" s="88"/>
      <c r="M271" s="88"/>
      <c r="N271" s="88"/>
    </row>
    <row r="272" spans="1:14" x14ac:dyDescent="0.25">
      <c r="A272" s="89" t="s">
        <v>792</v>
      </c>
      <c r="B272" s="90">
        <v>1212716</v>
      </c>
      <c r="C272" s="91"/>
      <c r="D272" s="91">
        <v>1020990</v>
      </c>
      <c r="E272" s="91">
        <v>191726</v>
      </c>
      <c r="F272" s="92"/>
      <c r="G272" s="97"/>
      <c r="H272" s="94">
        <v>71084.289999999994</v>
      </c>
      <c r="I272" s="85">
        <v>1283800.29</v>
      </c>
      <c r="J272" s="95">
        <v>86123878</v>
      </c>
      <c r="K272" s="98">
        <v>1.4906438490844548E-2</v>
      </c>
      <c r="L272" s="88"/>
      <c r="M272" s="88"/>
      <c r="N272" s="88"/>
    </row>
    <row r="273" spans="1:14" x14ac:dyDescent="0.25">
      <c r="A273" s="89" t="s">
        <v>258</v>
      </c>
      <c r="B273" s="90">
        <v>7882</v>
      </c>
      <c r="C273" s="91"/>
      <c r="D273" s="91"/>
      <c r="E273" s="91">
        <v>7882</v>
      </c>
      <c r="F273" s="92"/>
      <c r="G273" s="93"/>
      <c r="H273" s="94"/>
      <c r="I273" s="85">
        <v>7882</v>
      </c>
      <c r="J273" s="95" t="s">
        <v>696</v>
      </c>
      <c r="K273" s="87" t="s">
        <v>696</v>
      </c>
      <c r="L273" s="88"/>
      <c r="M273" s="88"/>
      <c r="N273" s="88"/>
    </row>
    <row r="274" spans="1:14" x14ac:dyDescent="0.25">
      <c r="A274" s="89" t="s">
        <v>793</v>
      </c>
      <c r="B274" s="90">
        <v>7882</v>
      </c>
      <c r="C274" s="91"/>
      <c r="D274" s="91"/>
      <c r="E274" s="91">
        <v>7882</v>
      </c>
      <c r="F274" s="92"/>
      <c r="G274" s="93"/>
      <c r="H274" s="94"/>
      <c r="I274" s="85">
        <v>7882</v>
      </c>
      <c r="J274" s="95" t="s">
        <v>696</v>
      </c>
      <c r="K274" s="87" t="s">
        <v>696</v>
      </c>
      <c r="L274" s="88"/>
      <c r="M274" s="88"/>
      <c r="N274" s="88"/>
    </row>
    <row r="275" spans="1:14" x14ac:dyDescent="0.25">
      <c r="A275" s="89" t="s">
        <v>32</v>
      </c>
      <c r="B275" s="90">
        <v>4980</v>
      </c>
      <c r="C275" s="91">
        <v>4980</v>
      </c>
      <c r="D275" s="91"/>
      <c r="E275" s="91"/>
      <c r="F275" s="92"/>
      <c r="G275" s="97"/>
      <c r="H275" s="94"/>
      <c r="I275" s="85">
        <v>4980</v>
      </c>
      <c r="J275" s="86" t="s">
        <v>695</v>
      </c>
      <c r="K275" s="87" t="s">
        <v>696</v>
      </c>
      <c r="L275" s="88"/>
      <c r="M275" s="88"/>
      <c r="N275" s="88"/>
    </row>
    <row r="276" spans="1:14" x14ac:dyDescent="0.25">
      <c r="A276" s="89" t="s">
        <v>39</v>
      </c>
      <c r="B276" s="90">
        <v>2416</v>
      </c>
      <c r="C276" s="91">
        <v>2416</v>
      </c>
      <c r="D276" s="91"/>
      <c r="E276" s="91"/>
      <c r="F276" s="92"/>
      <c r="G276" s="93"/>
      <c r="H276" s="94"/>
      <c r="I276" s="85">
        <v>2416</v>
      </c>
      <c r="J276" s="86" t="s">
        <v>695</v>
      </c>
      <c r="K276" s="87" t="s">
        <v>696</v>
      </c>
      <c r="L276" s="88"/>
      <c r="M276" s="88"/>
      <c r="N276" s="88"/>
    </row>
    <row r="277" spans="1:14" x14ac:dyDescent="0.25">
      <c r="A277" s="89" t="s">
        <v>794</v>
      </c>
      <c r="B277" s="90">
        <v>1679058</v>
      </c>
      <c r="C277" s="91"/>
      <c r="D277" s="91">
        <v>378083</v>
      </c>
      <c r="E277" s="91">
        <v>1300975</v>
      </c>
      <c r="F277" s="92"/>
      <c r="G277" s="93"/>
      <c r="H277" s="94">
        <v>73285.36</v>
      </c>
      <c r="I277" s="85">
        <v>1752343.36</v>
      </c>
      <c r="J277" s="95">
        <v>49952500</v>
      </c>
      <c r="K277" s="98">
        <v>3.5080193383714528E-2</v>
      </c>
      <c r="L277" s="88"/>
      <c r="M277" s="88"/>
      <c r="N277" s="88"/>
    </row>
    <row r="278" spans="1:14" x14ac:dyDescent="0.25">
      <c r="A278" s="99" t="s">
        <v>795</v>
      </c>
      <c r="B278" s="90">
        <v>22400</v>
      </c>
      <c r="C278" s="91">
        <v>22400</v>
      </c>
      <c r="D278" s="91"/>
      <c r="E278" s="91"/>
      <c r="F278" s="92"/>
      <c r="G278" s="93"/>
      <c r="H278" s="94"/>
      <c r="I278" s="85">
        <v>22400</v>
      </c>
      <c r="J278" s="86" t="s">
        <v>695</v>
      </c>
      <c r="K278" s="87" t="s">
        <v>696</v>
      </c>
      <c r="L278" s="88"/>
      <c r="M278" s="88"/>
      <c r="N278" s="88"/>
    </row>
    <row r="279" spans="1:14" x14ac:dyDescent="0.25">
      <c r="A279" s="89" t="s">
        <v>134</v>
      </c>
      <c r="B279" s="90">
        <v>829782</v>
      </c>
      <c r="C279" s="91"/>
      <c r="D279" s="91">
        <v>244166</v>
      </c>
      <c r="E279" s="91">
        <v>585616</v>
      </c>
      <c r="F279" s="92"/>
      <c r="G279" s="93">
        <v>572400</v>
      </c>
      <c r="H279" s="94">
        <v>22996.35</v>
      </c>
      <c r="I279" s="85">
        <v>1425178.35</v>
      </c>
      <c r="J279" s="95">
        <v>32882283</v>
      </c>
      <c r="K279" s="98">
        <v>4.3341830918491885E-2</v>
      </c>
      <c r="L279" s="88"/>
      <c r="M279" s="88"/>
      <c r="N279" s="88"/>
    </row>
    <row r="280" spans="1:14" x14ac:dyDescent="0.25">
      <c r="A280" s="89" t="s">
        <v>135</v>
      </c>
      <c r="B280" s="90">
        <v>7055</v>
      </c>
      <c r="C280" s="91">
        <v>4165</v>
      </c>
      <c r="D280" s="91">
        <v>2890</v>
      </c>
      <c r="E280" s="91"/>
      <c r="F280" s="92"/>
      <c r="G280" s="93"/>
      <c r="H280" s="94"/>
      <c r="I280" s="85">
        <v>7055</v>
      </c>
      <c r="J280" s="95">
        <v>170587</v>
      </c>
      <c r="K280" s="98">
        <v>4.1357196034867837E-2</v>
      </c>
      <c r="L280" s="88"/>
      <c r="M280" s="88"/>
      <c r="N280" s="88"/>
    </row>
    <row r="281" spans="1:14" x14ac:dyDescent="0.25">
      <c r="A281" s="89" t="s">
        <v>222</v>
      </c>
      <c r="B281" s="90">
        <v>10934</v>
      </c>
      <c r="C281" s="91">
        <v>10934</v>
      </c>
      <c r="D281" s="91"/>
      <c r="E281" s="91"/>
      <c r="F281" s="92"/>
      <c r="G281" s="93"/>
      <c r="H281" s="94"/>
      <c r="I281" s="85">
        <v>10934</v>
      </c>
      <c r="J281" s="95">
        <v>1319962</v>
      </c>
      <c r="K281" s="98">
        <v>8.283571799794236E-3</v>
      </c>
      <c r="L281" s="88"/>
      <c r="M281" s="88"/>
      <c r="N281" s="88"/>
    </row>
    <row r="282" spans="1:14" x14ac:dyDescent="0.25">
      <c r="A282" s="89" t="s">
        <v>796</v>
      </c>
      <c r="B282" s="90">
        <v>128822</v>
      </c>
      <c r="C282" s="91"/>
      <c r="D282" s="91">
        <v>128822</v>
      </c>
      <c r="E282" s="91"/>
      <c r="F282" s="92"/>
      <c r="G282" s="100"/>
      <c r="H282" s="94"/>
      <c r="I282" s="85">
        <v>128822</v>
      </c>
      <c r="J282" s="86" t="s">
        <v>695</v>
      </c>
      <c r="K282" s="87" t="s">
        <v>696</v>
      </c>
      <c r="L282" s="88"/>
      <c r="M282" s="88"/>
      <c r="N282" s="88"/>
    </row>
    <row r="283" spans="1:14" x14ac:dyDescent="0.25">
      <c r="A283" s="89" t="s">
        <v>307</v>
      </c>
      <c r="B283" s="90">
        <v>2620</v>
      </c>
      <c r="C283" s="91">
        <v>2620</v>
      </c>
      <c r="D283" s="91"/>
      <c r="E283" s="91"/>
      <c r="F283" s="92"/>
      <c r="G283" s="96"/>
      <c r="H283" s="94"/>
      <c r="I283" s="85">
        <v>2620</v>
      </c>
      <c r="J283" s="86" t="s">
        <v>695</v>
      </c>
      <c r="K283" s="87" t="s">
        <v>696</v>
      </c>
      <c r="L283" s="88"/>
      <c r="M283" s="88"/>
      <c r="N283" s="88"/>
    </row>
    <row r="284" spans="1:14" x14ac:dyDescent="0.25">
      <c r="A284" s="99" t="s">
        <v>797</v>
      </c>
      <c r="B284" s="90">
        <v>5385</v>
      </c>
      <c r="C284" s="91">
        <v>5385</v>
      </c>
      <c r="D284" s="91"/>
      <c r="E284" s="91"/>
      <c r="F284" s="92"/>
      <c r="G284" s="93"/>
      <c r="H284" s="94"/>
      <c r="I284" s="85">
        <v>5385</v>
      </c>
      <c r="J284" s="95">
        <v>378429</v>
      </c>
      <c r="K284" s="98">
        <v>1.422988195936358E-2</v>
      </c>
      <c r="L284" s="88"/>
      <c r="M284" s="88"/>
      <c r="N284" s="88"/>
    </row>
    <row r="285" spans="1:14" x14ac:dyDescent="0.25">
      <c r="A285" s="89" t="s">
        <v>798</v>
      </c>
      <c r="B285" s="90">
        <v>5210</v>
      </c>
      <c r="C285" s="91">
        <v>5210</v>
      </c>
      <c r="D285" s="91"/>
      <c r="E285" s="91"/>
      <c r="F285" s="92"/>
      <c r="G285" s="107"/>
      <c r="H285" s="94"/>
      <c r="I285" s="85">
        <v>5210</v>
      </c>
      <c r="J285" s="95">
        <v>194093</v>
      </c>
      <c r="K285" s="98">
        <v>2.6842802161850247E-2</v>
      </c>
      <c r="L285" s="88"/>
      <c r="M285" s="88"/>
      <c r="N285" s="88"/>
    </row>
    <row r="286" spans="1:14" x14ac:dyDescent="0.25">
      <c r="A286" s="89" t="s">
        <v>799</v>
      </c>
      <c r="B286" s="90">
        <v>9132</v>
      </c>
      <c r="C286" s="91">
        <v>9132</v>
      </c>
      <c r="D286" s="91"/>
      <c r="E286" s="91"/>
      <c r="F286" s="92"/>
      <c r="G286" s="100"/>
      <c r="H286" s="94"/>
      <c r="I286" s="85">
        <v>9132</v>
      </c>
      <c r="J286" s="95">
        <v>540150</v>
      </c>
      <c r="K286" s="98">
        <v>1.6906414884754233E-2</v>
      </c>
      <c r="L286" s="88"/>
      <c r="M286" s="88"/>
      <c r="N286" s="88"/>
    </row>
    <row r="287" spans="1:14" x14ac:dyDescent="0.25">
      <c r="A287" s="89" t="s">
        <v>800</v>
      </c>
      <c r="B287" s="90">
        <v>80547</v>
      </c>
      <c r="C287" s="91"/>
      <c r="D287" s="91"/>
      <c r="E287" s="91">
        <v>80547</v>
      </c>
      <c r="F287" s="92"/>
      <c r="G287" s="93"/>
      <c r="H287" s="94"/>
      <c r="I287" s="85">
        <v>80547</v>
      </c>
      <c r="J287" s="95" t="s">
        <v>696</v>
      </c>
      <c r="K287" s="87" t="s">
        <v>696</v>
      </c>
      <c r="L287" s="88"/>
      <c r="M287" s="88"/>
      <c r="N287" s="88"/>
    </row>
    <row r="288" spans="1:14" x14ac:dyDescent="0.25">
      <c r="A288" s="89" t="s">
        <v>572</v>
      </c>
      <c r="B288" s="90">
        <v>12921</v>
      </c>
      <c r="C288" s="91">
        <v>12921</v>
      </c>
      <c r="D288" s="91"/>
      <c r="E288" s="91"/>
      <c r="F288" s="92"/>
      <c r="G288" s="93"/>
      <c r="H288" s="94"/>
      <c r="I288" s="85">
        <v>12921</v>
      </c>
      <c r="J288" s="95">
        <v>206137</v>
      </c>
      <c r="K288" s="98">
        <f>I288/J288</f>
        <v>6.2681614654331821E-2</v>
      </c>
      <c r="L288" s="88"/>
      <c r="M288" s="88"/>
      <c r="N288" s="88"/>
    </row>
    <row r="289" spans="1:14" x14ac:dyDescent="0.25">
      <c r="A289" s="89" t="s">
        <v>154</v>
      </c>
      <c r="B289" s="90">
        <v>4292</v>
      </c>
      <c r="C289" s="91">
        <v>4292</v>
      </c>
      <c r="D289" s="91"/>
      <c r="E289" s="91"/>
      <c r="F289" s="92"/>
      <c r="G289" s="93"/>
      <c r="H289" s="94"/>
      <c r="I289" s="85">
        <v>4292</v>
      </c>
      <c r="J289" s="95">
        <v>87840</v>
      </c>
      <c r="K289" s="98">
        <v>4.8861566484517303E-2</v>
      </c>
      <c r="L289" s="88"/>
      <c r="M289" s="88"/>
      <c r="N289" s="88"/>
    </row>
    <row r="290" spans="1:14" x14ac:dyDescent="0.25">
      <c r="A290" s="89" t="s">
        <v>155</v>
      </c>
      <c r="B290" s="90">
        <v>7819</v>
      </c>
      <c r="C290" s="91">
        <v>7819</v>
      </c>
      <c r="D290" s="91"/>
      <c r="E290" s="91"/>
      <c r="F290" s="92"/>
      <c r="G290" s="93"/>
      <c r="H290" s="94"/>
      <c r="I290" s="85">
        <v>7819</v>
      </c>
      <c r="J290" s="95">
        <v>342890</v>
      </c>
      <c r="K290" s="98">
        <v>2.2803231356994955E-2</v>
      </c>
      <c r="L290" s="88"/>
      <c r="M290" s="88"/>
      <c r="N290" s="88"/>
    </row>
    <row r="291" spans="1:14" x14ac:dyDescent="0.25">
      <c r="A291" s="89" t="s">
        <v>801</v>
      </c>
      <c r="B291" s="90">
        <v>9534</v>
      </c>
      <c r="C291" s="91">
        <v>9534</v>
      </c>
      <c r="D291" s="91"/>
      <c r="E291" s="91"/>
      <c r="F291" s="92"/>
      <c r="G291" s="107"/>
      <c r="H291" s="94"/>
      <c r="I291" s="85">
        <v>9534</v>
      </c>
      <c r="J291" s="95">
        <v>327841</v>
      </c>
      <c r="K291" s="98">
        <v>2.9081170445429339E-2</v>
      </c>
      <c r="L291" s="88"/>
      <c r="M291" s="88"/>
      <c r="N291" s="88"/>
    </row>
    <row r="292" spans="1:14" x14ac:dyDescent="0.25">
      <c r="A292" s="89" t="s">
        <v>802</v>
      </c>
      <c r="B292" s="90">
        <v>135077</v>
      </c>
      <c r="C292" s="91"/>
      <c r="D292" s="91">
        <v>135077</v>
      </c>
      <c r="E292" s="91"/>
      <c r="F292" s="92"/>
      <c r="G292" s="100"/>
      <c r="H292" s="94"/>
      <c r="I292" s="85">
        <v>135077</v>
      </c>
      <c r="J292" s="95">
        <v>7232421</v>
      </c>
      <c r="K292" s="98">
        <v>1.867659529222649E-2</v>
      </c>
      <c r="L292" s="88"/>
      <c r="M292" s="88"/>
      <c r="N292" s="88"/>
    </row>
    <row r="293" spans="1:14" x14ac:dyDescent="0.25">
      <c r="A293" s="89" t="s">
        <v>158</v>
      </c>
      <c r="B293" s="90">
        <v>710851</v>
      </c>
      <c r="C293" s="91"/>
      <c r="D293" s="91">
        <v>710851</v>
      </c>
      <c r="E293" s="91"/>
      <c r="F293" s="92"/>
      <c r="G293" s="93"/>
      <c r="H293" s="94">
        <v>35774.800000000003</v>
      </c>
      <c r="I293" s="85">
        <v>746625.8</v>
      </c>
      <c r="J293" s="95">
        <v>43248686</v>
      </c>
      <c r="K293" s="98">
        <v>1.7263548770013501E-2</v>
      </c>
      <c r="L293" s="88"/>
      <c r="M293" s="88"/>
      <c r="N293" s="88"/>
    </row>
    <row r="294" spans="1:14" x14ac:dyDescent="0.25">
      <c r="A294" s="89" t="s">
        <v>803</v>
      </c>
      <c r="B294" s="90">
        <v>3272</v>
      </c>
      <c r="C294" s="91">
        <v>3272</v>
      </c>
      <c r="D294" s="91"/>
      <c r="E294" s="91"/>
      <c r="F294" s="92"/>
      <c r="G294" s="100"/>
      <c r="H294" s="94"/>
      <c r="I294" s="85">
        <v>3272</v>
      </c>
      <c r="J294" s="95">
        <v>197999</v>
      </c>
      <c r="K294" s="98">
        <v>1.6525335986545386E-2</v>
      </c>
      <c r="L294" s="88"/>
      <c r="M294" s="88"/>
      <c r="N294" s="88"/>
    </row>
    <row r="295" spans="1:14" x14ac:dyDescent="0.25">
      <c r="A295" s="89" t="s">
        <v>160</v>
      </c>
      <c r="B295" s="90">
        <v>65138</v>
      </c>
      <c r="C295" s="91"/>
      <c r="D295" s="91">
        <v>65138</v>
      </c>
      <c r="E295" s="91"/>
      <c r="F295" s="92"/>
      <c r="G295" s="93"/>
      <c r="H295" s="94"/>
      <c r="I295" s="85">
        <v>65138</v>
      </c>
      <c r="J295" s="95">
        <v>3340497</v>
      </c>
      <c r="K295" s="98">
        <v>1.9499493638222096E-2</v>
      </c>
      <c r="L295" s="88"/>
      <c r="M295" s="88"/>
      <c r="N295" s="88"/>
    </row>
    <row r="296" spans="1:14" x14ac:dyDescent="0.25">
      <c r="A296" s="89" t="s">
        <v>161</v>
      </c>
      <c r="B296" s="90">
        <v>2728</v>
      </c>
      <c r="C296" s="91">
        <v>2728</v>
      </c>
      <c r="D296" s="91"/>
      <c r="E296" s="91"/>
      <c r="F296" s="92"/>
      <c r="G296" s="93"/>
      <c r="H296" s="94"/>
      <c r="I296" s="85">
        <v>2728</v>
      </c>
      <c r="J296" s="86" t="s">
        <v>695</v>
      </c>
      <c r="K296" s="87" t="s">
        <v>696</v>
      </c>
      <c r="L296" s="88"/>
      <c r="M296" s="88"/>
      <c r="N296" s="88"/>
    </row>
    <row r="297" spans="1:14" x14ac:dyDescent="0.25">
      <c r="A297" s="89" t="s">
        <v>162</v>
      </c>
      <c r="B297" s="90">
        <v>7678</v>
      </c>
      <c r="C297" s="91">
        <v>7678</v>
      </c>
      <c r="D297" s="91"/>
      <c r="E297" s="91"/>
      <c r="F297" s="92"/>
      <c r="G297" s="97"/>
      <c r="H297" s="94"/>
      <c r="I297" s="85">
        <v>7678</v>
      </c>
      <c r="J297" s="95">
        <v>456150</v>
      </c>
      <c r="K297" s="98">
        <v>1.6832182396141621E-2</v>
      </c>
      <c r="L297" s="88"/>
      <c r="M297" s="88"/>
      <c r="N297" s="88"/>
    </row>
    <row r="298" spans="1:14" x14ac:dyDescent="0.25">
      <c r="A298" s="89" t="s">
        <v>163</v>
      </c>
      <c r="B298" s="90">
        <v>3671</v>
      </c>
      <c r="C298" s="91">
        <v>3671</v>
      </c>
      <c r="D298" s="91"/>
      <c r="E298" s="91"/>
      <c r="F298" s="92"/>
      <c r="G298" s="93"/>
      <c r="H298" s="94"/>
      <c r="I298" s="85">
        <v>3671</v>
      </c>
      <c r="J298" s="95">
        <v>218581</v>
      </c>
      <c r="K298" s="98">
        <v>1.6794689382883234E-2</v>
      </c>
      <c r="L298" s="88"/>
      <c r="M298" s="88"/>
      <c r="N298" s="88"/>
    </row>
    <row r="299" spans="1:14" x14ac:dyDescent="0.25">
      <c r="A299" s="89" t="s">
        <v>164</v>
      </c>
      <c r="B299" s="90">
        <v>7094</v>
      </c>
      <c r="C299" s="91">
        <v>7094</v>
      </c>
      <c r="D299" s="91"/>
      <c r="E299" s="91"/>
      <c r="F299" s="92"/>
      <c r="G299" s="97"/>
      <c r="H299" s="94"/>
      <c r="I299" s="85">
        <v>7094</v>
      </c>
      <c r="J299" s="95">
        <v>429227</v>
      </c>
      <c r="K299" s="98">
        <v>1.6527385276322318E-2</v>
      </c>
      <c r="L299" s="88"/>
      <c r="M299" s="88"/>
      <c r="N299" s="88"/>
    </row>
    <row r="300" spans="1:14" x14ac:dyDescent="0.25">
      <c r="A300" s="89" t="s">
        <v>804</v>
      </c>
      <c r="B300" s="90">
        <v>192012</v>
      </c>
      <c r="C300" s="91"/>
      <c r="D300" s="91">
        <v>96914</v>
      </c>
      <c r="E300" s="91">
        <v>95098</v>
      </c>
      <c r="F300" s="92"/>
      <c r="G300" s="93"/>
      <c r="H300" s="94"/>
      <c r="I300" s="85">
        <v>192012</v>
      </c>
      <c r="J300" s="95">
        <v>18703607</v>
      </c>
      <c r="K300" s="98">
        <v>1.026604119729419E-2</v>
      </c>
      <c r="L300" s="88"/>
      <c r="M300" s="88"/>
      <c r="N300" s="88"/>
    </row>
    <row r="301" spans="1:14" x14ac:dyDescent="0.25">
      <c r="A301" s="89" t="s">
        <v>805</v>
      </c>
      <c r="B301" s="90">
        <v>3671</v>
      </c>
      <c r="C301" s="91">
        <v>3671</v>
      </c>
      <c r="D301" s="91"/>
      <c r="E301" s="91"/>
      <c r="F301" s="92"/>
      <c r="G301" s="93"/>
      <c r="H301" s="94"/>
      <c r="I301" s="85">
        <v>3671</v>
      </c>
      <c r="J301" s="86" t="s">
        <v>695</v>
      </c>
      <c r="K301" s="87" t="s">
        <v>696</v>
      </c>
      <c r="L301" s="88"/>
      <c r="M301" s="88"/>
      <c r="N301" s="88"/>
    </row>
    <row r="302" spans="1:14" x14ac:dyDescent="0.25">
      <c r="A302" s="89" t="s">
        <v>199</v>
      </c>
      <c r="B302" s="90">
        <v>22577</v>
      </c>
      <c r="C302" s="91">
        <v>3671</v>
      </c>
      <c r="D302" s="91"/>
      <c r="E302" s="91">
        <v>18906</v>
      </c>
      <c r="F302" s="92"/>
      <c r="G302" s="100"/>
      <c r="H302" s="94"/>
      <c r="I302" s="85">
        <v>22577</v>
      </c>
      <c r="J302" s="95">
        <v>149539</v>
      </c>
      <c r="K302" s="98">
        <v>0.15097733701576177</v>
      </c>
      <c r="L302" s="88"/>
      <c r="M302" s="88"/>
      <c r="N302" s="88"/>
    </row>
    <row r="303" spans="1:14" x14ac:dyDescent="0.25">
      <c r="A303" s="89" t="s">
        <v>200</v>
      </c>
      <c r="B303" s="90">
        <v>3671</v>
      </c>
      <c r="C303" s="91">
        <v>3671</v>
      </c>
      <c r="D303" s="91"/>
      <c r="E303" s="91"/>
      <c r="F303" s="92"/>
      <c r="G303" s="97"/>
      <c r="H303" s="94"/>
      <c r="I303" s="85">
        <v>3671</v>
      </c>
      <c r="J303" s="95">
        <v>304236</v>
      </c>
      <c r="K303" s="98">
        <v>1.2066290642790465E-2</v>
      </c>
      <c r="L303" s="88"/>
      <c r="M303" s="88"/>
      <c r="N303" s="88"/>
    </row>
    <row r="304" spans="1:14" x14ac:dyDescent="0.25">
      <c r="A304" s="89" t="s">
        <v>201</v>
      </c>
      <c r="B304" s="90">
        <v>3768</v>
      </c>
      <c r="C304" s="91">
        <v>3768</v>
      </c>
      <c r="D304" s="91"/>
      <c r="E304" s="91"/>
      <c r="F304" s="92"/>
      <c r="G304" s="93"/>
      <c r="H304" s="94"/>
      <c r="I304" s="85">
        <v>3768</v>
      </c>
      <c r="J304" s="95">
        <v>346593</v>
      </c>
      <c r="K304" s="98">
        <v>1.0871540971687252E-2</v>
      </c>
      <c r="L304" s="88"/>
      <c r="M304" s="88"/>
      <c r="N304" s="88"/>
    </row>
    <row r="305" spans="1:14" x14ac:dyDescent="0.25">
      <c r="A305" s="89" t="s">
        <v>806</v>
      </c>
      <c r="B305" s="90">
        <v>3671</v>
      </c>
      <c r="C305" s="91">
        <v>3671</v>
      </c>
      <c r="D305" s="91"/>
      <c r="E305" s="91"/>
      <c r="F305" s="92"/>
      <c r="G305" s="100"/>
      <c r="H305" s="94"/>
      <c r="I305" s="85">
        <v>3671</v>
      </c>
      <c r="J305" s="95">
        <v>224338</v>
      </c>
      <c r="K305" s="98">
        <v>1.636370120086655E-2</v>
      </c>
      <c r="L305" s="88"/>
      <c r="M305" s="88"/>
      <c r="N305" s="88"/>
    </row>
    <row r="306" spans="1:14" x14ac:dyDescent="0.25">
      <c r="A306" s="89" t="s">
        <v>590</v>
      </c>
      <c r="B306" s="90">
        <v>2416</v>
      </c>
      <c r="C306" s="91">
        <v>2416</v>
      </c>
      <c r="D306" s="91"/>
      <c r="E306" s="91"/>
      <c r="F306" s="92"/>
      <c r="G306" s="96"/>
      <c r="H306" s="94"/>
      <c r="I306" s="85">
        <v>2416</v>
      </c>
      <c r="J306" s="86" t="s">
        <v>695</v>
      </c>
      <c r="K306" s="87" t="s">
        <v>696</v>
      </c>
      <c r="L306" s="88"/>
      <c r="M306" s="88"/>
      <c r="N306" s="88"/>
    </row>
    <row r="307" spans="1:14" x14ac:dyDescent="0.25">
      <c r="A307" s="89" t="s">
        <v>205</v>
      </c>
      <c r="B307" s="90">
        <v>6008</v>
      </c>
      <c r="C307" s="91">
        <v>6008</v>
      </c>
      <c r="D307" s="91"/>
      <c r="E307" s="91"/>
      <c r="F307" s="92"/>
      <c r="G307" s="97"/>
      <c r="H307" s="94"/>
      <c r="I307" s="85">
        <v>6008</v>
      </c>
      <c r="J307" s="95">
        <v>304005</v>
      </c>
      <c r="K307" s="98">
        <v>1.9762832848143945E-2</v>
      </c>
      <c r="L307" s="88"/>
      <c r="M307" s="88"/>
      <c r="N307" s="88"/>
    </row>
    <row r="308" spans="1:14" x14ac:dyDescent="0.25">
      <c r="A308" s="89" t="s">
        <v>807</v>
      </c>
      <c r="B308" s="90">
        <v>3910850</v>
      </c>
      <c r="C308" s="91">
        <v>3091406</v>
      </c>
      <c r="D308" s="91">
        <v>255879</v>
      </c>
      <c r="E308" s="91">
        <v>563565</v>
      </c>
      <c r="F308" s="92"/>
      <c r="G308" s="93">
        <v>280800</v>
      </c>
      <c r="H308" s="94"/>
      <c r="I308" s="85">
        <v>4191650</v>
      </c>
      <c r="J308" s="95">
        <v>9069087</v>
      </c>
      <c r="K308" s="98">
        <v>0.46219095703900515</v>
      </c>
      <c r="L308" s="88"/>
      <c r="M308" s="88"/>
      <c r="N308" s="88"/>
    </row>
    <row r="309" spans="1:14" x14ac:dyDescent="0.25">
      <c r="A309" s="89" t="s">
        <v>263</v>
      </c>
      <c r="B309" s="90">
        <v>4738019</v>
      </c>
      <c r="C309" s="91">
        <v>2964437</v>
      </c>
      <c r="D309" s="91">
        <v>1773582</v>
      </c>
      <c r="E309" s="91"/>
      <c r="F309" s="92"/>
      <c r="G309" s="93">
        <v>1175400</v>
      </c>
      <c r="H309" s="94"/>
      <c r="I309" s="85">
        <v>5913419</v>
      </c>
      <c r="J309" s="95">
        <v>24451483</v>
      </c>
      <c r="K309" s="98">
        <v>0.2418429589730815</v>
      </c>
      <c r="L309" s="88"/>
      <c r="M309" s="88"/>
      <c r="N309" s="88"/>
    </row>
    <row r="310" spans="1:14" x14ac:dyDescent="0.25">
      <c r="A310" s="89" t="s">
        <v>265</v>
      </c>
      <c r="B310" s="90">
        <v>244022</v>
      </c>
      <c r="C310" s="91">
        <v>28984</v>
      </c>
      <c r="D310" s="91">
        <v>215038</v>
      </c>
      <c r="E310" s="91"/>
      <c r="F310" s="92"/>
      <c r="G310" s="100"/>
      <c r="H310" s="94"/>
      <c r="I310" s="85">
        <v>244022</v>
      </c>
      <c r="J310" s="95">
        <v>1178147</v>
      </c>
      <c r="K310" s="98">
        <v>0.20712355928419798</v>
      </c>
      <c r="L310" s="88"/>
      <c r="M310" s="88"/>
      <c r="N310" s="88"/>
    </row>
    <row r="311" spans="1:14" x14ac:dyDescent="0.25">
      <c r="A311" s="89" t="s">
        <v>591</v>
      </c>
      <c r="B311" s="90">
        <v>3671</v>
      </c>
      <c r="C311" s="91">
        <v>3671</v>
      </c>
      <c r="D311" s="91"/>
      <c r="E311" s="91"/>
      <c r="F311" s="92"/>
      <c r="G311" s="100"/>
      <c r="H311" s="94"/>
      <c r="I311" s="85">
        <v>3671</v>
      </c>
      <c r="J311" s="95">
        <v>203918</v>
      </c>
      <c r="K311" s="98">
        <v>1.8002334271618983E-2</v>
      </c>
      <c r="L311" s="88"/>
      <c r="M311" s="88"/>
      <c r="N311" s="88"/>
    </row>
    <row r="312" spans="1:14" x14ac:dyDescent="0.25">
      <c r="A312" s="89" t="s">
        <v>213</v>
      </c>
      <c r="B312" s="90">
        <v>9008</v>
      </c>
      <c r="C312" s="91">
        <v>9008</v>
      </c>
      <c r="D312" s="91"/>
      <c r="E312" s="91"/>
      <c r="F312" s="92"/>
      <c r="G312" s="93"/>
      <c r="H312" s="94"/>
      <c r="I312" s="85">
        <v>9008</v>
      </c>
      <c r="J312" s="95">
        <v>511537</v>
      </c>
      <c r="K312" s="98">
        <v>1.7609674373505729E-2</v>
      </c>
      <c r="L312" s="88"/>
      <c r="M312" s="88"/>
      <c r="N312" s="88"/>
    </row>
    <row r="313" spans="1:14" x14ac:dyDescent="0.25">
      <c r="A313" s="89" t="s">
        <v>808</v>
      </c>
      <c r="B313" s="90">
        <v>95612</v>
      </c>
      <c r="C313" s="91"/>
      <c r="D313" s="91"/>
      <c r="E313" s="91">
        <v>95612</v>
      </c>
      <c r="F313" s="92"/>
      <c r="G313" s="97"/>
      <c r="H313" s="94"/>
      <c r="I313" s="85">
        <v>95612</v>
      </c>
      <c r="J313" s="95" t="s">
        <v>696</v>
      </c>
      <c r="K313" s="87" t="s">
        <v>696</v>
      </c>
      <c r="L313" s="88"/>
      <c r="M313" s="88"/>
      <c r="N313" s="88"/>
    </row>
    <row r="314" spans="1:14" x14ac:dyDescent="0.25">
      <c r="A314" s="89" t="s">
        <v>215</v>
      </c>
      <c r="B314" s="90">
        <v>66914</v>
      </c>
      <c r="C314" s="91"/>
      <c r="D314" s="91">
        <v>66914</v>
      </c>
      <c r="E314" s="91"/>
      <c r="F314" s="92"/>
      <c r="G314" s="97"/>
      <c r="H314" s="94">
        <v>5161.25</v>
      </c>
      <c r="I314" s="85">
        <v>72075.25</v>
      </c>
      <c r="J314" s="95">
        <v>17419388</v>
      </c>
      <c r="K314" s="98">
        <v>4.137645363889937E-3</v>
      </c>
      <c r="L314" s="88"/>
      <c r="M314" s="88"/>
      <c r="N314" s="88"/>
    </row>
    <row r="315" spans="1:14" x14ac:dyDescent="0.25">
      <c r="A315" s="89" t="s">
        <v>216</v>
      </c>
      <c r="B315" s="90">
        <v>3671</v>
      </c>
      <c r="C315" s="91">
        <v>3671</v>
      </c>
      <c r="D315" s="91"/>
      <c r="E315" s="91"/>
      <c r="F315" s="92"/>
      <c r="G315" s="107"/>
      <c r="H315" s="94"/>
      <c r="I315" s="85">
        <v>3671</v>
      </c>
      <c r="J315" s="86" t="s">
        <v>695</v>
      </c>
      <c r="K315" s="87" t="s">
        <v>696</v>
      </c>
      <c r="L315" s="88"/>
      <c r="M315" s="88"/>
      <c r="N315" s="88"/>
    </row>
    <row r="316" spans="1:14" x14ac:dyDescent="0.25">
      <c r="A316" s="89" t="s">
        <v>217</v>
      </c>
      <c r="B316" s="90">
        <v>9206</v>
      </c>
      <c r="C316" s="91">
        <v>4462</v>
      </c>
      <c r="D316" s="91">
        <v>4744</v>
      </c>
      <c r="E316" s="91"/>
      <c r="F316" s="92"/>
      <c r="G316" s="96"/>
      <c r="H316" s="94"/>
      <c r="I316" s="85">
        <v>9206</v>
      </c>
      <c r="J316" s="95">
        <v>369388</v>
      </c>
      <c r="K316" s="98">
        <v>2.4922303918914528E-2</v>
      </c>
      <c r="L316" s="88"/>
      <c r="M316" s="88"/>
      <c r="N316" s="88"/>
    </row>
    <row r="317" spans="1:14" x14ac:dyDescent="0.25">
      <c r="A317" s="89" t="s">
        <v>218</v>
      </c>
      <c r="B317" s="90">
        <v>20545</v>
      </c>
      <c r="C317" s="91">
        <v>13706</v>
      </c>
      <c r="D317" s="91">
        <v>6839</v>
      </c>
      <c r="E317" s="91"/>
      <c r="F317" s="92"/>
      <c r="G317" s="93"/>
      <c r="H317" s="94"/>
      <c r="I317" s="85">
        <v>20545</v>
      </c>
      <c r="J317" s="95">
        <v>623188</v>
      </c>
      <c r="K317" s="98">
        <v>3.296757960679602E-2</v>
      </c>
      <c r="L317" s="88"/>
      <c r="M317" s="88"/>
      <c r="N317" s="88"/>
    </row>
    <row r="318" spans="1:14" x14ac:dyDescent="0.25">
      <c r="A318" s="89" t="s">
        <v>592</v>
      </c>
      <c r="B318" s="90">
        <v>13006</v>
      </c>
      <c r="C318" s="91">
        <v>7419</v>
      </c>
      <c r="D318" s="91">
        <v>5587</v>
      </c>
      <c r="E318" s="91"/>
      <c r="F318" s="92"/>
      <c r="G318" s="96"/>
      <c r="H318" s="94"/>
      <c r="I318" s="85">
        <v>13006</v>
      </c>
      <c r="J318" s="95">
        <v>400157</v>
      </c>
      <c r="K318" s="98">
        <v>3.2502242869673653E-2</v>
      </c>
      <c r="L318" s="88"/>
      <c r="M318" s="88"/>
      <c r="N318" s="88"/>
    </row>
    <row r="319" spans="1:14" x14ac:dyDescent="0.25">
      <c r="A319" s="89" t="s">
        <v>809</v>
      </c>
      <c r="B319" s="90">
        <v>5593</v>
      </c>
      <c r="C319" s="91">
        <v>5593</v>
      </c>
      <c r="D319" s="91"/>
      <c r="E319" s="91"/>
      <c r="F319" s="92"/>
      <c r="G319" s="97"/>
      <c r="H319" s="94"/>
      <c r="I319" s="85">
        <v>5593</v>
      </c>
      <c r="J319" s="86" t="s">
        <v>695</v>
      </c>
      <c r="K319" s="87" t="s">
        <v>696</v>
      </c>
      <c r="L319" s="88"/>
      <c r="M319" s="88"/>
      <c r="N319" s="88"/>
    </row>
    <row r="320" spans="1:14" x14ac:dyDescent="0.25">
      <c r="A320" s="89" t="s">
        <v>310</v>
      </c>
      <c r="B320" s="90">
        <v>318225</v>
      </c>
      <c r="C320" s="91"/>
      <c r="D320" s="91">
        <v>298662</v>
      </c>
      <c r="E320" s="91">
        <v>19563</v>
      </c>
      <c r="F320" s="92"/>
      <c r="G320" s="96"/>
      <c r="H320" s="94"/>
      <c r="I320" s="85">
        <v>318225</v>
      </c>
      <c r="J320" s="95">
        <v>17677883</v>
      </c>
      <c r="K320" s="98">
        <v>1.7999999999999999E-2</v>
      </c>
      <c r="L320" s="88"/>
      <c r="M320" s="88"/>
      <c r="N320" s="88"/>
    </row>
    <row r="321" spans="1:14" x14ac:dyDescent="0.25">
      <c r="A321" s="89" t="s">
        <v>810</v>
      </c>
      <c r="B321" s="90">
        <v>60597</v>
      </c>
      <c r="C321" s="91">
        <v>39643</v>
      </c>
      <c r="D321" s="91">
        <v>20954</v>
      </c>
      <c r="E321" s="91"/>
      <c r="F321" s="92"/>
      <c r="G321" s="93"/>
      <c r="H321" s="94"/>
      <c r="I321" s="85">
        <v>60597</v>
      </c>
      <c r="J321" s="95">
        <v>2009624</v>
      </c>
      <c r="K321" s="98">
        <v>3.0153401830392154E-2</v>
      </c>
      <c r="L321" s="88"/>
      <c r="M321" s="88"/>
      <c r="N321" s="88"/>
    </row>
    <row r="322" spans="1:14" x14ac:dyDescent="0.25">
      <c r="A322" s="89" t="s">
        <v>311</v>
      </c>
      <c r="B322" s="90">
        <v>6649</v>
      </c>
      <c r="C322" s="91">
        <v>5944</v>
      </c>
      <c r="D322" s="91">
        <v>705</v>
      </c>
      <c r="E322" s="91"/>
      <c r="F322" s="92"/>
      <c r="G322" s="93"/>
      <c r="H322" s="94"/>
      <c r="I322" s="85">
        <v>6649</v>
      </c>
      <c r="J322" s="95">
        <v>277788</v>
      </c>
      <c r="K322" s="98">
        <v>2.3935519172894437E-2</v>
      </c>
      <c r="L322" s="88"/>
      <c r="M322" s="88"/>
      <c r="N322" s="88"/>
    </row>
    <row r="323" spans="1:14" x14ac:dyDescent="0.25">
      <c r="A323" s="89" t="s">
        <v>811</v>
      </c>
      <c r="B323" s="90">
        <v>2433</v>
      </c>
      <c r="C323" s="91"/>
      <c r="D323" s="91"/>
      <c r="E323" s="91">
        <v>2433</v>
      </c>
      <c r="F323" s="92"/>
      <c r="G323" s="96"/>
      <c r="H323" s="94"/>
      <c r="I323" s="85">
        <v>2433</v>
      </c>
      <c r="J323" s="95" t="s">
        <v>696</v>
      </c>
      <c r="K323" s="87" t="s">
        <v>696</v>
      </c>
      <c r="L323" s="88"/>
      <c r="M323" s="88"/>
      <c r="N323" s="88"/>
    </row>
    <row r="324" spans="1:14" x14ac:dyDescent="0.25">
      <c r="A324" s="89" t="s">
        <v>313</v>
      </c>
      <c r="B324" s="90">
        <v>2305216</v>
      </c>
      <c r="C324" s="91">
        <v>1213644</v>
      </c>
      <c r="D324" s="91">
        <v>1091572</v>
      </c>
      <c r="E324" s="91"/>
      <c r="F324" s="92"/>
      <c r="G324" s="96">
        <v>68400</v>
      </c>
      <c r="H324" s="94"/>
      <c r="I324" s="85">
        <v>2373616</v>
      </c>
      <c r="J324" s="86" t="s">
        <v>695</v>
      </c>
      <c r="K324" s="87" t="s">
        <v>696</v>
      </c>
      <c r="L324" s="88"/>
      <c r="M324" s="88"/>
      <c r="N324" s="88"/>
    </row>
    <row r="325" spans="1:14" x14ac:dyDescent="0.25">
      <c r="A325" s="89" t="s">
        <v>315</v>
      </c>
      <c r="B325" s="90">
        <v>4542</v>
      </c>
      <c r="C325" s="91">
        <v>4542</v>
      </c>
      <c r="D325" s="91"/>
      <c r="E325" s="91"/>
      <c r="F325" s="92"/>
      <c r="G325" s="93"/>
      <c r="H325" s="94"/>
      <c r="I325" s="85">
        <v>4542</v>
      </c>
      <c r="J325" s="86" t="s">
        <v>695</v>
      </c>
      <c r="K325" s="87" t="s">
        <v>696</v>
      </c>
      <c r="L325" s="88"/>
      <c r="M325" s="88"/>
      <c r="N325" s="88"/>
    </row>
    <row r="326" spans="1:14" x14ac:dyDescent="0.25">
      <c r="A326" s="89" t="s">
        <v>316</v>
      </c>
      <c r="B326" s="90">
        <v>9008</v>
      </c>
      <c r="C326" s="91">
        <v>9008</v>
      </c>
      <c r="D326" s="91"/>
      <c r="E326" s="91"/>
      <c r="F326" s="92"/>
      <c r="G326" s="107"/>
      <c r="H326" s="94"/>
      <c r="I326" s="85">
        <v>9008</v>
      </c>
      <c r="J326" s="95">
        <v>612228</v>
      </c>
      <c r="K326" s="98">
        <v>1.4713472758514801E-2</v>
      </c>
      <c r="L326" s="88"/>
      <c r="M326" s="88"/>
      <c r="N326" s="88"/>
    </row>
    <row r="327" spans="1:14" x14ac:dyDescent="0.25">
      <c r="A327" s="89" t="s">
        <v>317</v>
      </c>
      <c r="B327" s="90">
        <v>6940</v>
      </c>
      <c r="C327" s="91">
        <v>6940</v>
      </c>
      <c r="D327" s="91"/>
      <c r="E327" s="91"/>
      <c r="F327" s="92"/>
      <c r="G327" s="93"/>
      <c r="H327" s="94"/>
      <c r="I327" s="85">
        <v>6940</v>
      </c>
      <c r="J327" s="95">
        <v>487945</v>
      </c>
      <c r="K327" s="98">
        <v>1.4222914467819118E-2</v>
      </c>
      <c r="L327" s="88"/>
      <c r="M327" s="88"/>
      <c r="N327" s="88"/>
    </row>
    <row r="328" spans="1:14" x14ac:dyDescent="0.25">
      <c r="A328" s="89" t="s">
        <v>812</v>
      </c>
      <c r="B328" s="90">
        <v>8701</v>
      </c>
      <c r="C328" s="91">
        <v>8701</v>
      </c>
      <c r="D328" s="91"/>
      <c r="E328" s="91"/>
      <c r="F328" s="92"/>
      <c r="G328" s="96"/>
      <c r="H328" s="94"/>
      <c r="I328" s="85">
        <v>8701</v>
      </c>
      <c r="J328" s="86" t="s">
        <v>695</v>
      </c>
      <c r="K328" s="87" t="s">
        <v>696</v>
      </c>
      <c r="L328" s="88"/>
      <c r="M328" s="88"/>
      <c r="N328" s="88"/>
    </row>
    <row r="329" spans="1:14" x14ac:dyDescent="0.25">
      <c r="A329" s="89" t="s">
        <v>452</v>
      </c>
      <c r="B329" s="90">
        <v>118888</v>
      </c>
      <c r="C329" s="91"/>
      <c r="D329" s="91">
        <v>118888</v>
      </c>
      <c r="E329" s="91"/>
      <c r="F329" s="92"/>
      <c r="G329" s="97"/>
      <c r="H329" s="94"/>
      <c r="I329" s="85">
        <v>118888</v>
      </c>
      <c r="J329" s="95">
        <v>27165990</v>
      </c>
      <c r="K329" s="98">
        <v>4.0000000000000001E-3</v>
      </c>
      <c r="L329" s="88"/>
      <c r="M329" s="88"/>
      <c r="N329" s="88"/>
    </row>
    <row r="330" spans="1:14" x14ac:dyDescent="0.25">
      <c r="A330" s="89" t="s">
        <v>453</v>
      </c>
      <c r="B330" s="90">
        <v>5855</v>
      </c>
      <c r="C330" s="91">
        <v>5855</v>
      </c>
      <c r="D330" s="91"/>
      <c r="E330" s="91"/>
      <c r="F330" s="92"/>
      <c r="G330" s="97"/>
      <c r="H330" s="94"/>
      <c r="I330" s="85">
        <v>5855</v>
      </c>
      <c r="J330" s="86" t="s">
        <v>695</v>
      </c>
      <c r="K330" s="87" t="s">
        <v>696</v>
      </c>
      <c r="L330" s="88"/>
      <c r="M330" s="88"/>
      <c r="N330" s="88"/>
    </row>
    <row r="331" spans="1:14" x14ac:dyDescent="0.25">
      <c r="A331" s="89" t="s">
        <v>272</v>
      </c>
      <c r="B331" s="90">
        <v>3653</v>
      </c>
      <c r="C331" s="91">
        <v>3653</v>
      </c>
      <c r="D331" s="91"/>
      <c r="E331" s="91"/>
      <c r="F331" s="92"/>
      <c r="G331" s="93"/>
      <c r="H331" s="94"/>
      <c r="I331" s="85">
        <v>3653</v>
      </c>
      <c r="J331" s="86" t="s">
        <v>695</v>
      </c>
      <c r="K331" s="87" t="s">
        <v>696</v>
      </c>
      <c r="L331" s="88"/>
      <c r="M331" s="88"/>
      <c r="N331" s="88"/>
    </row>
    <row r="332" spans="1:14" x14ac:dyDescent="0.25">
      <c r="A332" s="89" t="s">
        <v>273</v>
      </c>
      <c r="B332" s="90">
        <v>43846</v>
      </c>
      <c r="C332" s="91">
        <v>43846</v>
      </c>
      <c r="D332" s="91"/>
      <c r="E332" s="91"/>
      <c r="F332" s="92"/>
      <c r="G332" s="93"/>
      <c r="H332" s="94"/>
      <c r="I332" s="85">
        <v>43846</v>
      </c>
      <c r="J332" s="86" t="s">
        <v>695</v>
      </c>
      <c r="K332" s="87" t="s">
        <v>696</v>
      </c>
      <c r="L332" s="88"/>
      <c r="M332" s="88"/>
      <c r="N332" s="88"/>
    </row>
    <row r="333" spans="1:14" x14ac:dyDescent="0.25">
      <c r="A333" s="89" t="s">
        <v>489</v>
      </c>
      <c r="B333" s="90">
        <v>83037</v>
      </c>
      <c r="C333" s="91"/>
      <c r="D333" s="91">
        <v>83037</v>
      </c>
      <c r="E333" s="91"/>
      <c r="F333" s="92"/>
      <c r="G333" s="96"/>
      <c r="H333" s="94">
        <v>11703.55</v>
      </c>
      <c r="I333" s="85">
        <v>94740.55</v>
      </c>
      <c r="J333" s="95">
        <v>8200950</v>
      </c>
      <c r="K333" s="98">
        <v>1.1552387223431432E-2</v>
      </c>
      <c r="L333" s="88"/>
      <c r="M333" s="88"/>
      <c r="N333" s="88"/>
    </row>
    <row r="334" spans="1:14" x14ac:dyDescent="0.25">
      <c r="A334" s="89" t="s">
        <v>813</v>
      </c>
      <c r="B334" s="90">
        <v>28785</v>
      </c>
      <c r="C334" s="91"/>
      <c r="D334" s="91"/>
      <c r="E334" s="91">
        <v>28785</v>
      </c>
      <c r="F334" s="92"/>
      <c r="G334" s="107"/>
      <c r="H334" s="94"/>
      <c r="I334" s="85">
        <v>28785</v>
      </c>
      <c r="J334" s="95" t="s">
        <v>696</v>
      </c>
      <c r="K334" s="87" t="s">
        <v>696</v>
      </c>
      <c r="L334" s="88"/>
      <c r="M334" s="88"/>
      <c r="N334" s="88"/>
    </row>
    <row r="335" spans="1:14" x14ac:dyDescent="0.25">
      <c r="A335" s="89" t="s">
        <v>814</v>
      </c>
      <c r="B335" s="90">
        <v>34800</v>
      </c>
      <c r="C335" s="91"/>
      <c r="D335" s="91"/>
      <c r="E335" s="91"/>
      <c r="F335" s="92">
        <v>34800</v>
      </c>
      <c r="G335" s="93"/>
      <c r="H335" s="94"/>
      <c r="I335" s="85">
        <v>34800</v>
      </c>
      <c r="J335" s="95" t="s">
        <v>696</v>
      </c>
      <c r="K335" s="87" t="s">
        <v>696</v>
      </c>
      <c r="L335" s="88"/>
      <c r="M335" s="88"/>
      <c r="N335" s="88"/>
    </row>
    <row r="336" spans="1:14" x14ac:dyDescent="0.25">
      <c r="A336" s="89" t="s">
        <v>815</v>
      </c>
      <c r="B336" s="90">
        <v>12000</v>
      </c>
      <c r="C336" s="91"/>
      <c r="D336" s="91"/>
      <c r="E336" s="91"/>
      <c r="F336" s="92">
        <v>12000</v>
      </c>
      <c r="G336" s="93"/>
      <c r="H336" s="94"/>
      <c r="I336" s="85">
        <v>12000</v>
      </c>
      <c r="J336" s="95" t="s">
        <v>696</v>
      </c>
      <c r="K336" s="87" t="s">
        <v>696</v>
      </c>
      <c r="L336" s="88"/>
      <c r="M336" s="88"/>
      <c r="N336" s="88"/>
    </row>
    <row r="337" spans="1:14" x14ac:dyDescent="0.25">
      <c r="A337" s="89" t="s">
        <v>816</v>
      </c>
      <c r="B337" s="90">
        <v>32299</v>
      </c>
      <c r="C337" s="91">
        <v>32299</v>
      </c>
      <c r="D337" s="91"/>
      <c r="E337" s="91"/>
      <c r="F337" s="92"/>
      <c r="G337" s="96"/>
      <c r="H337" s="94"/>
      <c r="I337" s="85">
        <v>32299</v>
      </c>
      <c r="J337" s="95">
        <v>165266</v>
      </c>
      <c r="K337" s="98">
        <v>0.19543644790822068</v>
      </c>
      <c r="L337" s="88"/>
      <c r="M337" s="88"/>
      <c r="N337" s="88"/>
    </row>
    <row r="338" spans="1:14" x14ac:dyDescent="0.25">
      <c r="A338" s="89" t="s">
        <v>277</v>
      </c>
      <c r="B338" s="90">
        <v>470861</v>
      </c>
      <c r="C338" s="91">
        <v>281604</v>
      </c>
      <c r="D338" s="91"/>
      <c r="E338" s="91">
        <v>189257</v>
      </c>
      <c r="F338" s="92"/>
      <c r="G338" s="96"/>
      <c r="H338" s="94"/>
      <c r="I338" s="85">
        <v>470861</v>
      </c>
      <c r="J338" s="95">
        <v>7528907</v>
      </c>
      <c r="K338" s="98">
        <v>6.2540419213572437E-2</v>
      </c>
      <c r="L338" s="88"/>
      <c r="M338" s="88"/>
      <c r="N338" s="88"/>
    </row>
    <row r="339" spans="1:14" x14ac:dyDescent="0.25">
      <c r="A339" s="89" t="s">
        <v>282</v>
      </c>
      <c r="B339" s="90">
        <v>3995</v>
      </c>
      <c r="C339" s="91">
        <v>3995</v>
      </c>
      <c r="D339" s="91"/>
      <c r="E339" s="91"/>
      <c r="F339" s="92"/>
      <c r="G339" s="97"/>
      <c r="H339" s="94"/>
      <c r="I339" s="85">
        <v>3995</v>
      </c>
      <c r="J339" s="86" t="s">
        <v>695</v>
      </c>
      <c r="K339" s="87" t="s">
        <v>696</v>
      </c>
      <c r="L339" s="88"/>
      <c r="M339" s="88"/>
      <c r="N339" s="88"/>
    </row>
    <row r="340" spans="1:14" x14ac:dyDescent="0.25">
      <c r="A340" s="89" t="s">
        <v>817</v>
      </c>
      <c r="B340" s="90">
        <v>10339</v>
      </c>
      <c r="C340" s="91"/>
      <c r="D340" s="91"/>
      <c r="E340" s="91">
        <v>10339</v>
      </c>
      <c r="F340" s="92"/>
      <c r="G340" s="93"/>
      <c r="H340" s="94"/>
      <c r="I340" s="85">
        <v>10339</v>
      </c>
      <c r="J340" s="95" t="s">
        <v>696</v>
      </c>
      <c r="K340" s="87" t="s">
        <v>696</v>
      </c>
      <c r="L340" s="88"/>
      <c r="M340" s="88"/>
      <c r="N340" s="88"/>
    </row>
    <row r="341" spans="1:14" x14ac:dyDescent="0.25">
      <c r="A341" s="89" t="s">
        <v>818</v>
      </c>
      <c r="B341" s="90">
        <v>50000</v>
      </c>
      <c r="C341" s="91"/>
      <c r="D341" s="91"/>
      <c r="E341" s="91"/>
      <c r="F341" s="92">
        <v>50000</v>
      </c>
      <c r="G341" s="97"/>
      <c r="H341" s="94"/>
      <c r="I341" s="85">
        <v>50000</v>
      </c>
      <c r="J341" s="95" t="s">
        <v>696</v>
      </c>
      <c r="K341" s="87" t="s">
        <v>696</v>
      </c>
      <c r="L341" s="88"/>
      <c r="M341" s="88"/>
      <c r="N341" s="88"/>
    </row>
    <row r="342" spans="1:14" x14ac:dyDescent="0.25">
      <c r="A342" s="89" t="s">
        <v>819</v>
      </c>
      <c r="B342" s="90">
        <v>159796</v>
      </c>
      <c r="C342" s="91">
        <v>7764</v>
      </c>
      <c r="D342" s="91"/>
      <c r="E342" s="91">
        <v>152032</v>
      </c>
      <c r="F342" s="92"/>
      <c r="G342" s="96"/>
      <c r="H342" s="94"/>
      <c r="I342" s="85">
        <v>159796</v>
      </c>
      <c r="J342" s="86" t="s">
        <v>695</v>
      </c>
      <c r="K342" s="87" t="s">
        <v>696</v>
      </c>
      <c r="L342" s="88"/>
      <c r="M342" s="88"/>
      <c r="N342" s="88"/>
    </row>
    <row r="343" spans="1:14" x14ac:dyDescent="0.25">
      <c r="A343" s="89" t="s">
        <v>300</v>
      </c>
      <c r="B343" s="90">
        <v>522087</v>
      </c>
      <c r="C343" s="91"/>
      <c r="D343" s="91">
        <v>199631</v>
      </c>
      <c r="E343" s="91">
        <v>322456</v>
      </c>
      <c r="F343" s="92"/>
      <c r="G343" s="97"/>
      <c r="H343" s="94">
        <v>50335.59</v>
      </c>
      <c r="I343" s="85">
        <v>572422.59</v>
      </c>
      <c r="J343" s="95">
        <v>26999091</v>
      </c>
      <c r="K343" s="98">
        <v>2.1201550452198556E-2</v>
      </c>
      <c r="L343" s="88"/>
      <c r="M343" s="88"/>
      <c r="N343" s="88"/>
    </row>
    <row r="344" spans="1:14" x14ac:dyDescent="0.25">
      <c r="A344" s="89" t="s">
        <v>301</v>
      </c>
      <c r="B344" s="90">
        <v>48580</v>
      </c>
      <c r="C344" s="91"/>
      <c r="D344" s="91">
        <v>48580</v>
      </c>
      <c r="E344" s="91"/>
      <c r="F344" s="92"/>
      <c r="G344" s="93"/>
      <c r="H344" s="94"/>
      <c r="I344" s="85">
        <v>48580</v>
      </c>
      <c r="J344" s="95">
        <v>5995007</v>
      </c>
      <c r="K344" s="98">
        <v>8.0000000000000002E-3</v>
      </c>
      <c r="L344" s="88"/>
      <c r="M344" s="88"/>
      <c r="N344" s="88"/>
    </row>
    <row r="345" spans="1:14" x14ac:dyDescent="0.25">
      <c r="A345" s="89" t="s">
        <v>302</v>
      </c>
      <c r="B345" s="90">
        <v>410624</v>
      </c>
      <c r="C345" s="91">
        <v>58736</v>
      </c>
      <c r="D345" s="91">
        <v>351888</v>
      </c>
      <c r="E345" s="91"/>
      <c r="F345" s="92"/>
      <c r="G345" s="96"/>
      <c r="H345" s="94"/>
      <c r="I345" s="85">
        <v>410624</v>
      </c>
      <c r="J345" s="95">
        <v>2727210</v>
      </c>
      <c r="K345" s="98">
        <v>0.15056559634204919</v>
      </c>
      <c r="L345" s="88"/>
      <c r="M345" s="88"/>
      <c r="N345" s="88"/>
    </row>
    <row r="346" spans="1:14" x14ac:dyDescent="0.25">
      <c r="A346" s="89" t="s">
        <v>820</v>
      </c>
      <c r="B346" s="90">
        <v>13741</v>
      </c>
      <c r="C346" s="91">
        <v>13741</v>
      </c>
      <c r="D346" s="91"/>
      <c r="E346" s="91"/>
      <c r="F346" s="92"/>
      <c r="G346" s="97"/>
      <c r="H346" s="94"/>
      <c r="I346" s="85">
        <v>13741</v>
      </c>
      <c r="J346" s="95">
        <v>633154</v>
      </c>
      <c r="K346" s="98">
        <v>2.1702461012644635E-2</v>
      </c>
      <c r="L346" s="88"/>
      <c r="M346" s="88"/>
      <c r="N346" s="88"/>
    </row>
    <row r="347" spans="1:14" x14ac:dyDescent="0.25">
      <c r="A347" s="89" t="s">
        <v>821</v>
      </c>
      <c r="B347" s="90">
        <v>71551</v>
      </c>
      <c r="C347" s="91"/>
      <c r="D347" s="91"/>
      <c r="E347" s="91">
        <v>71551</v>
      </c>
      <c r="F347" s="92"/>
      <c r="G347" s="100"/>
      <c r="H347" s="94"/>
      <c r="I347" s="85">
        <v>71551</v>
      </c>
      <c r="J347" s="95" t="s">
        <v>696</v>
      </c>
      <c r="K347" s="87" t="s">
        <v>696</v>
      </c>
      <c r="L347" s="88"/>
      <c r="M347" s="88"/>
      <c r="N347" s="88"/>
    </row>
    <row r="348" spans="1:14" x14ac:dyDescent="0.25">
      <c r="A348" s="89" t="s">
        <v>309</v>
      </c>
      <c r="B348" s="90">
        <v>3671</v>
      </c>
      <c r="C348" s="91">
        <v>3671</v>
      </c>
      <c r="D348" s="91"/>
      <c r="E348" s="91"/>
      <c r="F348" s="92"/>
      <c r="G348" s="100"/>
      <c r="H348" s="94"/>
      <c r="I348" s="85">
        <v>3671</v>
      </c>
      <c r="J348" s="86" t="s">
        <v>695</v>
      </c>
      <c r="K348" s="87" t="s">
        <v>696</v>
      </c>
      <c r="L348" s="88"/>
      <c r="M348" s="88"/>
      <c r="N348" s="88"/>
    </row>
    <row r="349" spans="1:14" x14ac:dyDescent="0.25">
      <c r="A349" s="89" t="s">
        <v>822</v>
      </c>
      <c r="B349" s="90">
        <v>2891</v>
      </c>
      <c r="C349" s="91">
        <v>2891</v>
      </c>
      <c r="D349" s="91"/>
      <c r="E349" s="91"/>
      <c r="F349" s="92"/>
      <c r="G349" s="96"/>
      <c r="H349" s="94"/>
      <c r="I349" s="85">
        <v>2891</v>
      </c>
      <c r="J349" s="86" t="s">
        <v>695</v>
      </c>
      <c r="K349" s="87" t="s">
        <v>696</v>
      </c>
      <c r="L349" s="88"/>
      <c r="M349" s="88"/>
      <c r="N349" s="88"/>
    </row>
    <row r="350" spans="1:14" x14ac:dyDescent="0.25">
      <c r="A350" s="89" t="s">
        <v>312</v>
      </c>
      <c r="B350" s="90">
        <v>28813</v>
      </c>
      <c r="C350" s="91">
        <v>28813</v>
      </c>
      <c r="D350" s="91"/>
      <c r="E350" s="91"/>
      <c r="F350" s="92"/>
      <c r="G350" s="96"/>
      <c r="H350" s="94"/>
      <c r="I350" s="85">
        <v>28813</v>
      </c>
      <c r="J350" s="95">
        <v>660769</v>
      </c>
      <c r="K350" s="98">
        <v>4.3605253878435578E-2</v>
      </c>
      <c r="L350" s="88"/>
      <c r="M350" s="88"/>
      <c r="N350" s="88"/>
    </row>
    <row r="351" spans="1:14" x14ac:dyDescent="0.25">
      <c r="A351" s="89" t="s">
        <v>823</v>
      </c>
      <c r="B351" s="90">
        <v>4476986</v>
      </c>
      <c r="C351" s="91"/>
      <c r="D351" s="91">
        <v>3231291</v>
      </c>
      <c r="E351" s="91">
        <v>1245695</v>
      </c>
      <c r="F351" s="92"/>
      <c r="G351" s="96"/>
      <c r="H351" s="94"/>
      <c r="I351" s="85">
        <v>4476986</v>
      </c>
      <c r="J351" s="95">
        <v>210324385</v>
      </c>
      <c r="K351" s="98">
        <v>2.1286100515639211E-2</v>
      </c>
      <c r="L351" s="88"/>
      <c r="M351" s="88"/>
      <c r="N351" s="88"/>
    </row>
    <row r="352" spans="1:14" x14ac:dyDescent="0.25">
      <c r="A352" s="89" t="s">
        <v>824</v>
      </c>
      <c r="B352" s="90">
        <v>40000</v>
      </c>
      <c r="C352" s="91"/>
      <c r="D352" s="91"/>
      <c r="E352" s="91"/>
      <c r="F352" s="92">
        <v>40000</v>
      </c>
      <c r="G352" s="97"/>
      <c r="H352" s="94"/>
      <c r="I352" s="85">
        <v>40000</v>
      </c>
      <c r="J352" s="95" t="s">
        <v>696</v>
      </c>
      <c r="K352" s="87" t="s">
        <v>696</v>
      </c>
      <c r="L352" s="88"/>
      <c r="M352" s="88"/>
      <c r="N352" s="88"/>
    </row>
    <row r="353" spans="1:14" x14ac:dyDescent="0.25">
      <c r="A353" s="89" t="s">
        <v>825</v>
      </c>
      <c r="B353" s="90">
        <v>480946</v>
      </c>
      <c r="C353" s="91"/>
      <c r="D353" s="91">
        <v>469695</v>
      </c>
      <c r="E353" s="91">
        <v>11251</v>
      </c>
      <c r="F353" s="92"/>
      <c r="G353" s="97"/>
      <c r="H353" s="94"/>
      <c r="I353" s="85">
        <v>480946</v>
      </c>
      <c r="J353" s="95">
        <v>30280134</v>
      </c>
      <c r="K353" s="98">
        <v>1.5883219010853784E-2</v>
      </c>
      <c r="L353" s="88"/>
      <c r="M353" s="88"/>
      <c r="N353" s="88"/>
    </row>
    <row r="354" spans="1:14" x14ac:dyDescent="0.25">
      <c r="A354" s="89" t="s">
        <v>320</v>
      </c>
      <c r="B354" s="90">
        <v>127288</v>
      </c>
      <c r="C354" s="91">
        <v>7906</v>
      </c>
      <c r="D354" s="91">
        <v>119382</v>
      </c>
      <c r="E354" s="91"/>
      <c r="F354" s="92"/>
      <c r="G354" s="97"/>
      <c r="H354" s="94"/>
      <c r="I354" s="85">
        <v>127288</v>
      </c>
      <c r="J354" s="95">
        <v>16624676</v>
      </c>
      <c r="K354" s="98">
        <v>7.9597176553926514E-3</v>
      </c>
      <c r="L354" s="88"/>
      <c r="M354" s="88"/>
      <c r="N354" s="88"/>
    </row>
    <row r="355" spans="1:14" x14ac:dyDescent="0.25">
      <c r="A355" s="89" t="s">
        <v>826</v>
      </c>
      <c r="B355" s="90">
        <v>281604</v>
      </c>
      <c r="C355" s="91">
        <v>281604</v>
      </c>
      <c r="D355" s="91"/>
      <c r="E355" s="91"/>
      <c r="F355" s="92"/>
      <c r="G355" s="97"/>
      <c r="H355" s="94"/>
      <c r="I355" s="85">
        <v>281604</v>
      </c>
      <c r="J355" s="95">
        <v>7566782</v>
      </c>
      <c r="K355" s="98">
        <v>3.6999999999999998E-2</v>
      </c>
      <c r="L355" s="88"/>
      <c r="M355" s="88"/>
      <c r="N355" s="88"/>
    </row>
    <row r="356" spans="1:14" x14ac:dyDescent="0.25">
      <c r="A356" s="89" t="s">
        <v>827</v>
      </c>
      <c r="B356" s="90">
        <v>3842</v>
      </c>
      <c r="C356" s="91">
        <v>3842</v>
      </c>
      <c r="D356" s="91"/>
      <c r="E356" s="91"/>
      <c r="F356" s="92"/>
      <c r="G356" s="107"/>
      <c r="H356" s="94"/>
      <c r="I356" s="85">
        <v>3842</v>
      </c>
      <c r="J356" s="95">
        <v>295336</v>
      </c>
      <c r="K356" s="98">
        <v>1.3008911883414145E-2</v>
      </c>
      <c r="L356" s="88"/>
      <c r="M356" s="88"/>
      <c r="N356" s="88"/>
    </row>
    <row r="357" spans="1:14" x14ac:dyDescent="0.25">
      <c r="A357" s="89" t="s">
        <v>828</v>
      </c>
      <c r="B357" s="90">
        <v>4497</v>
      </c>
      <c r="C357" s="91">
        <v>4497</v>
      </c>
      <c r="D357" s="91"/>
      <c r="E357" s="91"/>
      <c r="F357" s="92"/>
      <c r="G357" s="93"/>
      <c r="H357" s="94"/>
      <c r="I357" s="85">
        <v>4497</v>
      </c>
      <c r="J357" s="95">
        <v>332265</v>
      </c>
      <c r="K357" s="98">
        <v>1.3534377680465894E-2</v>
      </c>
      <c r="L357" s="88"/>
      <c r="M357" s="88"/>
      <c r="N357" s="88"/>
    </row>
    <row r="358" spans="1:14" x14ac:dyDescent="0.25">
      <c r="A358" s="89" t="s">
        <v>344</v>
      </c>
      <c r="B358" s="90">
        <v>100314</v>
      </c>
      <c r="C358" s="91">
        <v>100314</v>
      </c>
      <c r="D358" s="91"/>
      <c r="E358" s="91"/>
      <c r="F358" s="92"/>
      <c r="G358" s="97"/>
      <c r="H358" s="94"/>
      <c r="I358" s="85">
        <v>100314</v>
      </c>
      <c r="J358" s="95">
        <v>522533</v>
      </c>
      <c r="K358" s="98">
        <v>0.19197639192165852</v>
      </c>
      <c r="L358" s="88"/>
      <c r="M358" s="88"/>
      <c r="N358" s="88"/>
    </row>
    <row r="359" spans="1:14" x14ac:dyDescent="0.25">
      <c r="A359" s="89" t="s">
        <v>829</v>
      </c>
      <c r="B359" s="90">
        <v>5193</v>
      </c>
      <c r="C359" s="91">
        <v>5193</v>
      </c>
      <c r="D359" s="91"/>
      <c r="E359" s="91"/>
      <c r="F359" s="92"/>
      <c r="G359" s="108"/>
      <c r="H359" s="94"/>
      <c r="I359" s="85">
        <v>5193</v>
      </c>
      <c r="J359" s="86" t="s">
        <v>695</v>
      </c>
      <c r="K359" s="87" t="s">
        <v>696</v>
      </c>
      <c r="L359" s="88"/>
      <c r="M359" s="88"/>
      <c r="N359" s="88"/>
    </row>
    <row r="360" spans="1:14" x14ac:dyDescent="0.25">
      <c r="A360" s="89" t="s">
        <v>353</v>
      </c>
      <c r="B360" s="90">
        <v>167879</v>
      </c>
      <c r="C360" s="91">
        <v>167879</v>
      </c>
      <c r="D360" s="91"/>
      <c r="E360" s="91"/>
      <c r="F360" s="92"/>
      <c r="G360" s="96"/>
      <c r="H360" s="94"/>
      <c r="I360" s="85">
        <v>167879</v>
      </c>
      <c r="J360" s="86" t="s">
        <v>695</v>
      </c>
      <c r="K360" s="87" t="s">
        <v>696</v>
      </c>
      <c r="L360" s="88"/>
      <c r="M360" s="88"/>
      <c r="N360" s="88"/>
    </row>
    <row r="361" spans="1:14" x14ac:dyDescent="0.25">
      <c r="A361" s="89" t="s">
        <v>642</v>
      </c>
      <c r="B361" s="90">
        <v>4227</v>
      </c>
      <c r="C361" s="91">
        <v>3090</v>
      </c>
      <c r="D361" s="91">
        <v>1137</v>
      </c>
      <c r="E361" s="91"/>
      <c r="F361" s="92"/>
      <c r="G361" s="96"/>
      <c r="H361" s="94"/>
      <c r="I361" s="85">
        <v>4227</v>
      </c>
      <c r="J361" s="95">
        <v>235022</v>
      </c>
      <c r="K361" s="98">
        <v>1.7985550288909122E-2</v>
      </c>
      <c r="L361" s="88"/>
      <c r="M361" s="88"/>
      <c r="N361" s="88"/>
    </row>
    <row r="362" spans="1:14" x14ac:dyDescent="0.25">
      <c r="A362" s="89" t="s">
        <v>830</v>
      </c>
      <c r="B362" s="90">
        <v>129569</v>
      </c>
      <c r="C362" s="91"/>
      <c r="D362" s="91"/>
      <c r="E362" s="91">
        <v>129569</v>
      </c>
      <c r="F362" s="92"/>
      <c r="G362" s="97"/>
      <c r="H362" s="94"/>
      <c r="I362" s="85">
        <v>129569</v>
      </c>
      <c r="J362" s="95" t="s">
        <v>696</v>
      </c>
      <c r="K362" s="87" t="s">
        <v>696</v>
      </c>
      <c r="L362" s="88"/>
      <c r="M362" s="88"/>
      <c r="N362" s="88"/>
    </row>
    <row r="363" spans="1:14" x14ac:dyDescent="0.25">
      <c r="A363" s="89" t="s">
        <v>359</v>
      </c>
      <c r="B363" s="90">
        <v>157562</v>
      </c>
      <c r="C363" s="91">
        <v>157562</v>
      </c>
      <c r="D363" s="91"/>
      <c r="E363" s="91"/>
      <c r="F363" s="92"/>
      <c r="G363" s="100">
        <v>37800</v>
      </c>
      <c r="H363" s="94"/>
      <c r="I363" s="85">
        <v>195362</v>
      </c>
      <c r="J363" s="86" t="s">
        <v>695</v>
      </c>
      <c r="K363" s="87" t="s">
        <v>696</v>
      </c>
      <c r="L363" s="88"/>
      <c r="M363" s="88"/>
      <c r="N363" s="88"/>
    </row>
    <row r="364" spans="1:14" x14ac:dyDescent="0.25">
      <c r="A364" s="89" t="s">
        <v>366</v>
      </c>
      <c r="B364" s="90">
        <v>1304342</v>
      </c>
      <c r="C364" s="91">
        <v>214625</v>
      </c>
      <c r="D364" s="91">
        <v>1089717</v>
      </c>
      <c r="E364" s="91"/>
      <c r="F364" s="92"/>
      <c r="G364" s="96"/>
      <c r="H364" s="94">
        <v>7609.26</v>
      </c>
      <c r="I364" s="85">
        <v>1311951.26</v>
      </c>
      <c r="J364" s="95">
        <v>9818260</v>
      </c>
      <c r="K364" s="98">
        <v>0.13362360133058199</v>
      </c>
      <c r="L364" s="88"/>
      <c r="M364" s="88"/>
      <c r="N364" s="88"/>
    </row>
    <row r="365" spans="1:14" x14ac:dyDescent="0.25">
      <c r="A365" s="89" t="s">
        <v>831</v>
      </c>
      <c r="B365" s="90">
        <v>18000</v>
      </c>
      <c r="C365" s="91"/>
      <c r="D365" s="91"/>
      <c r="E365" s="91"/>
      <c r="F365" s="92">
        <v>18000</v>
      </c>
      <c r="G365" s="93"/>
      <c r="H365" s="94"/>
      <c r="I365" s="85">
        <v>18000</v>
      </c>
      <c r="J365" s="95" t="s">
        <v>696</v>
      </c>
      <c r="K365" s="87" t="s">
        <v>696</v>
      </c>
      <c r="L365" s="88"/>
      <c r="M365" s="88"/>
      <c r="N365" s="88"/>
    </row>
    <row r="366" spans="1:14" x14ac:dyDescent="0.25">
      <c r="A366" s="89" t="s">
        <v>377</v>
      </c>
      <c r="B366" s="90">
        <v>57471</v>
      </c>
      <c r="C366" s="91">
        <v>57471</v>
      </c>
      <c r="D366" s="91"/>
      <c r="E366" s="91"/>
      <c r="F366" s="92"/>
      <c r="G366" s="97"/>
      <c r="H366" s="94"/>
      <c r="I366" s="85">
        <v>57471</v>
      </c>
      <c r="J366" s="86" t="s">
        <v>695</v>
      </c>
      <c r="K366" s="87" t="s">
        <v>696</v>
      </c>
      <c r="L366" s="88"/>
      <c r="M366" s="88"/>
      <c r="N366" s="88"/>
    </row>
    <row r="367" spans="1:14" x14ac:dyDescent="0.25">
      <c r="A367" s="89" t="s">
        <v>394</v>
      </c>
      <c r="B367" s="90">
        <v>5658</v>
      </c>
      <c r="C367" s="91">
        <v>5658</v>
      </c>
      <c r="D367" s="91"/>
      <c r="E367" s="91"/>
      <c r="F367" s="92"/>
      <c r="G367" s="96"/>
      <c r="H367" s="94"/>
      <c r="I367" s="85">
        <v>5658</v>
      </c>
      <c r="J367" s="95">
        <v>356528</v>
      </c>
      <c r="K367" s="98">
        <v>1.5869721312211104E-2</v>
      </c>
      <c r="L367" s="88"/>
      <c r="M367" s="88"/>
      <c r="N367" s="88"/>
    </row>
    <row r="368" spans="1:14" x14ac:dyDescent="0.25">
      <c r="A368" s="89" t="s">
        <v>655</v>
      </c>
      <c r="B368" s="90">
        <v>50000</v>
      </c>
      <c r="C368" s="91"/>
      <c r="D368" s="91"/>
      <c r="E368" s="91"/>
      <c r="F368" s="92">
        <v>50000</v>
      </c>
      <c r="G368" s="93"/>
      <c r="H368" s="94"/>
      <c r="I368" s="85">
        <v>50000</v>
      </c>
      <c r="J368" s="95" t="s">
        <v>696</v>
      </c>
      <c r="K368" s="87" t="s">
        <v>696</v>
      </c>
      <c r="L368" s="88"/>
      <c r="M368" s="88"/>
      <c r="N368" s="88"/>
    </row>
    <row r="369" spans="1:14" x14ac:dyDescent="0.25">
      <c r="A369" s="89" t="s">
        <v>832</v>
      </c>
      <c r="B369" s="90">
        <v>78751</v>
      </c>
      <c r="C369" s="91"/>
      <c r="D369" s="91"/>
      <c r="E369" s="91">
        <v>78751</v>
      </c>
      <c r="F369" s="111"/>
      <c r="G369" s="107"/>
      <c r="H369" s="94"/>
      <c r="I369" s="85">
        <v>78751</v>
      </c>
      <c r="J369" s="95" t="s">
        <v>696</v>
      </c>
      <c r="K369" s="87" t="s">
        <v>696</v>
      </c>
      <c r="L369" s="88"/>
      <c r="M369" s="88"/>
      <c r="N369" s="88"/>
    </row>
    <row r="370" spans="1:14" x14ac:dyDescent="0.25">
      <c r="A370" s="89" t="s">
        <v>833</v>
      </c>
      <c r="B370" s="90">
        <v>78751</v>
      </c>
      <c r="C370" s="91"/>
      <c r="D370" s="91"/>
      <c r="E370" s="92">
        <v>78751</v>
      </c>
      <c r="F370" s="112"/>
      <c r="G370" s="113"/>
      <c r="H370" s="114"/>
      <c r="I370" s="85">
        <v>78751</v>
      </c>
      <c r="J370" s="115" t="s">
        <v>696</v>
      </c>
      <c r="K370" s="87" t="s">
        <v>696</v>
      </c>
      <c r="L370" s="88"/>
      <c r="M370" s="88"/>
      <c r="N370" s="88"/>
    </row>
    <row r="371" spans="1:14" x14ac:dyDescent="0.25">
      <c r="A371" s="89" t="s">
        <v>834</v>
      </c>
      <c r="B371" s="90">
        <v>78751</v>
      </c>
      <c r="C371" s="91"/>
      <c r="D371" s="91"/>
      <c r="E371" s="92">
        <v>78751</v>
      </c>
      <c r="F371" s="97"/>
      <c r="G371" s="113"/>
      <c r="H371" s="116"/>
      <c r="I371" s="85">
        <v>78751</v>
      </c>
      <c r="J371" s="117" t="s">
        <v>696</v>
      </c>
      <c r="K371" s="87" t="s">
        <v>696</v>
      </c>
      <c r="L371" s="88"/>
      <c r="M371" s="88"/>
      <c r="N371" s="88"/>
    </row>
    <row r="372" spans="1:14" x14ac:dyDescent="0.25">
      <c r="A372" s="89" t="s">
        <v>835</v>
      </c>
      <c r="B372" s="90">
        <v>78751</v>
      </c>
      <c r="C372" s="91"/>
      <c r="D372" s="91"/>
      <c r="E372" s="92">
        <v>78751</v>
      </c>
      <c r="F372" s="118"/>
      <c r="G372" s="113"/>
      <c r="H372" s="119"/>
      <c r="I372" s="85">
        <v>78751</v>
      </c>
      <c r="J372" s="95" t="s">
        <v>696</v>
      </c>
      <c r="K372" s="87" t="s">
        <v>696</v>
      </c>
      <c r="L372" s="88"/>
      <c r="M372" s="88"/>
      <c r="N372" s="88"/>
    </row>
    <row r="373" spans="1:14" x14ac:dyDescent="0.25">
      <c r="A373" s="89" t="s">
        <v>836</v>
      </c>
      <c r="B373" s="90">
        <v>78751</v>
      </c>
      <c r="C373" s="91"/>
      <c r="D373" s="91"/>
      <c r="E373" s="92">
        <v>78751</v>
      </c>
      <c r="F373" s="118"/>
      <c r="G373" s="113"/>
      <c r="H373" s="119"/>
      <c r="I373" s="85">
        <v>78751</v>
      </c>
      <c r="J373" s="95" t="s">
        <v>696</v>
      </c>
      <c r="K373" s="87" t="s">
        <v>696</v>
      </c>
      <c r="L373" s="88"/>
      <c r="M373" s="88"/>
      <c r="N373" s="88"/>
    </row>
    <row r="374" spans="1:14" x14ac:dyDescent="0.25">
      <c r="A374" s="89" t="s">
        <v>837</v>
      </c>
      <c r="B374" s="90">
        <v>54763</v>
      </c>
      <c r="C374" s="91"/>
      <c r="D374" s="91"/>
      <c r="E374" s="92">
        <v>54763</v>
      </c>
      <c r="F374" s="112"/>
      <c r="G374" s="113"/>
      <c r="H374" s="114"/>
      <c r="I374" s="85">
        <v>54763</v>
      </c>
      <c r="J374" s="115" t="s">
        <v>696</v>
      </c>
      <c r="K374" s="87" t="s">
        <v>696</v>
      </c>
      <c r="L374" s="88"/>
      <c r="M374" s="88"/>
      <c r="N374" s="88"/>
    </row>
    <row r="375" spans="1:14" x14ac:dyDescent="0.25">
      <c r="A375" s="89" t="s">
        <v>838</v>
      </c>
      <c r="B375" s="90">
        <v>38088</v>
      </c>
      <c r="C375" s="91"/>
      <c r="D375" s="91"/>
      <c r="E375" s="92">
        <v>38088</v>
      </c>
      <c r="F375" s="97"/>
      <c r="G375" s="113"/>
      <c r="H375" s="116"/>
      <c r="I375" s="85">
        <v>38088</v>
      </c>
      <c r="J375" s="117" t="s">
        <v>696</v>
      </c>
      <c r="K375" s="87" t="s">
        <v>696</v>
      </c>
      <c r="L375" s="88"/>
      <c r="M375" s="88"/>
      <c r="N375" s="88"/>
    </row>
    <row r="376" spans="1:14" x14ac:dyDescent="0.25">
      <c r="A376" s="89" t="s">
        <v>839</v>
      </c>
      <c r="B376" s="90">
        <v>211200</v>
      </c>
      <c r="C376" s="91"/>
      <c r="D376" s="91"/>
      <c r="E376" s="92">
        <v>211200</v>
      </c>
      <c r="F376" s="118"/>
      <c r="G376" s="113"/>
      <c r="H376" s="119"/>
      <c r="I376" s="85">
        <v>211200</v>
      </c>
      <c r="J376" s="95" t="s">
        <v>696</v>
      </c>
      <c r="K376" s="87" t="s">
        <v>696</v>
      </c>
      <c r="L376" s="88"/>
      <c r="M376" s="88"/>
      <c r="N376" s="88"/>
    </row>
    <row r="377" spans="1:14" x14ac:dyDescent="0.25">
      <c r="A377" s="89" t="s">
        <v>408</v>
      </c>
      <c r="B377" s="90">
        <v>70377</v>
      </c>
      <c r="C377" s="91">
        <v>70377</v>
      </c>
      <c r="D377" s="91"/>
      <c r="E377" s="92"/>
      <c r="F377" s="118"/>
      <c r="G377" s="113"/>
      <c r="H377" s="119"/>
      <c r="I377" s="85">
        <v>70377</v>
      </c>
      <c r="J377" s="86" t="s">
        <v>695</v>
      </c>
      <c r="K377" s="87" t="s">
        <v>696</v>
      </c>
      <c r="L377" s="88"/>
      <c r="M377" s="88"/>
      <c r="N377" s="88"/>
    </row>
    <row r="378" spans="1:14" x14ac:dyDescent="0.25">
      <c r="A378" s="89" t="s">
        <v>840</v>
      </c>
      <c r="B378" s="90">
        <v>2891</v>
      </c>
      <c r="C378" s="91">
        <v>2891</v>
      </c>
      <c r="D378" s="91"/>
      <c r="E378" s="92"/>
      <c r="F378" s="112"/>
      <c r="G378" s="113"/>
      <c r="H378" s="114"/>
      <c r="I378" s="85">
        <v>2891</v>
      </c>
      <c r="J378" s="86" t="s">
        <v>695</v>
      </c>
      <c r="K378" s="87" t="s">
        <v>696</v>
      </c>
      <c r="L378" s="88"/>
      <c r="M378" s="88"/>
      <c r="N378" s="88"/>
    </row>
    <row r="379" spans="1:14" x14ac:dyDescent="0.25">
      <c r="A379" s="89" t="s">
        <v>841</v>
      </c>
      <c r="B379" s="90">
        <v>9290</v>
      </c>
      <c r="C379" s="91">
        <v>9290</v>
      </c>
      <c r="D379" s="91"/>
      <c r="E379" s="92"/>
      <c r="F379" s="97"/>
      <c r="G379" s="113"/>
      <c r="H379" s="116"/>
      <c r="I379" s="85">
        <v>9290</v>
      </c>
      <c r="J379" s="86" t="s">
        <v>695</v>
      </c>
      <c r="K379" s="87" t="s">
        <v>696</v>
      </c>
      <c r="L379" s="88"/>
      <c r="M379" s="88"/>
      <c r="N379" s="88"/>
    </row>
    <row r="380" spans="1:14" x14ac:dyDescent="0.25">
      <c r="A380" s="89" t="s">
        <v>420</v>
      </c>
      <c r="B380" s="90">
        <v>42235</v>
      </c>
      <c r="C380" s="91">
        <v>42235</v>
      </c>
      <c r="D380" s="91"/>
      <c r="E380" s="92"/>
      <c r="F380" s="118"/>
      <c r="G380" s="113"/>
      <c r="H380" s="119"/>
      <c r="I380" s="85">
        <v>42235</v>
      </c>
      <c r="J380" s="86" t="s">
        <v>695</v>
      </c>
      <c r="K380" s="87" t="s">
        <v>696</v>
      </c>
      <c r="L380" s="88"/>
      <c r="M380" s="88"/>
      <c r="N380" s="88"/>
    </row>
    <row r="381" spans="1:14" x14ac:dyDescent="0.25">
      <c r="A381" s="89" t="s">
        <v>423</v>
      </c>
      <c r="B381" s="90">
        <v>9832</v>
      </c>
      <c r="C381" s="91">
        <v>9832</v>
      </c>
      <c r="D381" s="91"/>
      <c r="E381" s="92"/>
      <c r="F381" s="118"/>
      <c r="G381" s="113"/>
      <c r="H381" s="119"/>
      <c r="I381" s="85">
        <v>9832</v>
      </c>
      <c r="J381" s="86" t="s">
        <v>695</v>
      </c>
      <c r="K381" s="87" t="s">
        <v>696</v>
      </c>
      <c r="L381" s="88"/>
      <c r="M381" s="88"/>
      <c r="N381" s="88"/>
    </row>
    <row r="382" spans="1:14" x14ac:dyDescent="0.25">
      <c r="A382" s="89" t="s">
        <v>424</v>
      </c>
      <c r="B382" s="90">
        <v>216955</v>
      </c>
      <c r="C382" s="91">
        <v>216955</v>
      </c>
      <c r="D382" s="91"/>
      <c r="E382" s="92"/>
      <c r="F382" s="112"/>
      <c r="G382" s="113"/>
      <c r="H382" s="114"/>
      <c r="I382" s="85">
        <v>216955</v>
      </c>
      <c r="J382" s="115">
        <v>1219381</v>
      </c>
      <c r="K382" s="98">
        <v>0.17792224087467329</v>
      </c>
      <c r="L382" s="88"/>
      <c r="M382" s="88"/>
      <c r="N382" s="88"/>
    </row>
    <row r="383" spans="1:14" x14ac:dyDescent="0.25">
      <c r="A383" s="89" t="s">
        <v>428</v>
      </c>
      <c r="B383" s="90">
        <v>758271</v>
      </c>
      <c r="C383" s="91"/>
      <c r="D383" s="91">
        <v>698271</v>
      </c>
      <c r="E383" s="92">
        <v>60000</v>
      </c>
      <c r="F383" s="97"/>
      <c r="G383" s="113"/>
      <c r="H383" s="116"/>
      <c r="I383" s="85">
        <v>758271</v>
      </c>
      <c r="J383" s="117">
        <v>86398911</v>
      </c>
      <c r="K383" s="98">
        <v>8.7763953413718381E-3</v>
      </c>
      <c r="L383" s="88"/>
      <c r="M383" s="88"/>
      <c r="N383" s="88"/>
    </row>
    <row r="384" spans="1:14" x14ac:dyDescent="0.25">
      <c r="A384" s="89" t="s">
        <v>435</v>
      </c>
      <c r="B384" s="90">
        <v>47780</v>
      </c>
      <c r="C384" s="91">
        <v>47780</v>
      </c>
      <c r="D384" s="91"/>
      <c r="E384" s="92"/>
      <c r="F384" s="118"/>
      <c r="G384" s="113"/>
      <c r="H384" s="119"/>
      <c r="I384" s="85">
        <v>47780</v>
      </c>
      <c r="J384" s="86" t="s">
        <v>695</v>
      </c>
      <c r="K384" s="87" t="s">
        <v>696</v>
      </c>
      <c r="L384" s="88"/>
      <c r="M384" s="88"/>
      <c r="N384" s="88"/>
    </row>
    <row r="385" spans="1:14" x14ac:dyDescent="0.25">
      <c r="A385" s="89" t="s">
        <v>842</v>
      </c>
      <c r="B385" s="90">
        <v>3671</v>
      </c>
      <c r="C385" s="91">
        <v>3671</v>
      </c>
      <c r="D385" s="91"/>
      <c r="E385" s="92"/>
      <c r="F385" s="118"/>
      <c r="G385" s="113"/>
      <c r="H385" s="119"/>
      <c r="I385" s="85">
        <v>3671</v>
      </c>
      <c r="J385" s="95">
        <v>165949</v>
      </c>
      <c r="K385" s="98">
        <v>2.2121254120241761E-2</v>
      </c>
      <c r="L385" s="88"/>
      <c r="M385" s="88"/>
      <c r="N385" s="88"/>
    </row>
    <row r="386" spans="1:14" x14ac:dyDescent="0.25">
      <c r="A386" s="89" t="s">
        <v>843</v>
      </c>
      <c r="B386" s="90">
        <v>175633</v>
      </c>
      <c r="C386" s="91"/>
      <c r="D386" s="91">
        <v>175633</v>
      </c>
      <c r="E386" s="92"/>
      <c r="F386" s="91"/>
      <c r="G386" s="120"/>
      <c r="H386" s="119">
        <v>26675</v>
      </c>
      <c r="I386" s="85">
        <v>202308</v>
      </c>
      <c r="J386" s="95">
        <v>5485418</v>
      </c>
      <c r="K386" s="98">
        <v>3.5999999999999997E-2</v>
      </c>
      <c r="L386" s="88"/>
      <c r="M386" s="88"/>
      <c r="N386" s="88"/>
    </row>
    <row r="387" spans="1:14" x14ac:dyDescent="0.25">
      <c r="A387" s="89" t="s">
        <v>844</v>
      </c>
      <c r="B387" s="90">
        <v>3551</v>
      </c>
      <c r="C387" s="91">
        <v>3551</v>
      </c>
      <c r="D387" s="91"/>
      <c r="E387" s="92"/>
      <c r="F387" s="112"/>
      <c r="G387" s="113"/>
      <c r="H387" s="114"/>
      <c r="I387" s="85">
        <v>3551</v>
      </c>
      <c r="J387" s="86" t="s">
        <v>695</v>
      </c>
      <c r="K387" s="87" t="s">
        <v>696</v>
      </c>
      <c r="L387" s="88"/>
      <c r="M387" s="88"/>
      <c r="N387" s="88"/>
    </row>
    <row r="388" spans="1:14" x14ac:dyDescent="0.25">
      <c r="A388" s="89" t="s">
        <v>845</v>
      </c>
      <c r="B388" s="90">
        <v>30000</v>
      </c>
      <c r="C388" s="91"/>
      <c r="D388" s="91"/>
      <c r="E388" s="92"/>
      <c r="F388" s="97">
        <v>30000</v>
      </c>
      <c r="G388" s="113"/>
      <c r="H388" s="116"/>
      <c r="I388" s="85">
        <v>30000</v>
      </c>
      <c r="J388" s="117" t="s">
        <v>696</v>
      </c>
      <c r="K388" s="87" t="s">
        <v>696</v>
      </c>
      <c r="L388" s="88"/>
      <c r="M388" s="88"/>
      <c r="N388" s="88"/>
    </row>
    <row r="389" spans="1:14" x14ac:dyDescent="0.25">
      <c r="A389" s="89" t="s">
        <v>846</v>
      </c>
      <c r="B389" s="90">
        <v>4293</v>
      </c>
      <c r="C389" s="91">
        <v>4293</v>
      </c>
      <c r="D389" s="91"/>
      <c r="E389" s="92"/>
      <c r="F389" s="118"/>
      <c r="G389" s="113"/>
      <c r="H389" s="119"/>
      <c r="I389" s="85">
        <v>4293</v>
      </c>
      <c r="J389" s="95">
        <v>392845</v>
      </c>
      <c r="K389" s="98">
        <v>1.0927974137382428E-2</v>
      </c>
      <c r="L389" s="88"/>
      <c r="M389" s="88"/>
      <c r="N389" s="88"/>
    </row>
    <row r="390" spans="1:14" x14ac:dyDescent="0.25">
      <c r="A390" s="89" t="s">
        <v>847</v>
      </c>
      <c r="B390" s="90">
        <v>7252</v>
      </c>
      <c r="C390" s="91">
        <v>7252</v>
      </c>
      <c r="D390" s="91"/>
      <c r="E390" s="92"/>
      <c r="F390" s="118"/>
      <c r="G390" s="113"/>
      <c r="H390" s="119"/>
      <c r="I390" s="85">
        <v>7252</v>
      </c>
      <c r="J390" s="86" t="s">
        <v>695</v>
      </c>
      <c r="K390" s="87" t="s">
        <v>696</v>
      </c>
      <c r="L390" s="88"/>
      <c r="M390" s="88"/>
      <c r="N390" s="88"/>
    </row>
    <row r="391" spans="1:14" x14ac:dyDescent="0.25">
      <c r="A391" s="89" t="s">
        <v>848</v>
      </c>
      <c r="B391" s="90">
        <v>211544</v>
      </c>
      <c r="C391" s="91"/>
      <c r="D391" s="91"/>
      <c r="E391" s="92">
        <v>211544</v>
      </c>
      <c r="F391" s="112"/>
      <c r="G391" s="113"/>
      <c r="H391" s="114"/>
      <c r="I391" s="85">
        <v>211544</v>
      </c>
      <c r="J391" s="115" t="s">
        <v>696</v>
      </c>
      <c r="K391" s="87" t="s">
        <v>696</v>
      </c>
      <c r="L391" s="88"/>
      <c r="M391" s="88"/>
      <c r="N391" s="88"/>
    </row>
    <row r="392" spans="1:14" x14ac:dyDescent="0.25">
      <c r="A392" s="89" t="s">
        <v>458</v>
      </c>
      <c r="B392" s="90">
        <v>466625</v>
      </c>
      <c r="C392" s="91"/>
      <c r="D392" s="91">
        <v>144169</v>
      </c>
      <c r="E392" s="92">
        <v>322456</v>
      </c>
      <c r="F392" s="97"/>
      <c r="G392" s="113"/>
      <c r="H392" s="116"/>
      <c r="I392" s="85">
        <v>466625</v>
      </c>
      <c r="J392" s="117">
        <v>19147075</v>
      </c>
      <c r="K392" s="98">
        <v>2.4370563127788448E-2</v>
      </c>
      <c r="L392" s="88"/>
      <c r="M392" s="88"/>
      <c r="N392" s="88"/>
    </row>
    <row r="393" spans="1:14" x14ac:dyDescent="0.25">
      <c r="A393" s="89" t="s">
        <v>479</v>
      </c>
      <c r="B393" s="90">
        <v>174114</v>
      </c>
      <c r="C393" s="91"/>
      <c r="D393" s="91">
        <v>174114</v>
      </c>
      <c r="E393" s="92"/>
      <c r="F393" s="118"/>
      <c r="G393" s="113"/>
      <c r="H393" s="119"/>
      <c r="I393" s="85">
        <v>174114</v>
      </c>
      <c r="J393" s="95">
        <v>12345185</v>
      </c>
      <c r="K393" s="98">
        <v>1.4103798363491515E-2</v>
      </c>
      <c r="L393" s="88"/>
      <c r="M393" s="88"/>
      <c r="N393" s="88"/>
    </row>
    <row r="394" spans="1:14" x14ac:dyDescent="0.25">
      <c r="A394" s="89" t="s">
        <v>480</v>
      </c>
      <c r="B394" s="90">
        <v>281604</v>
      </c>
      <c r="C394" s="91">
        <v>281604</v>
      </c>
      <c r="D394" s="91"/>
      <c r="E394" s="92"/>
      <c r="F394" s="118"/>
      <c r="G394" s="113"/>
      <c r="H394" s="119"/>
      <c r="I394" s="85">
        <v>281604</v>
      </c>
      <c r="J394" s="95">
        <v>4434881</v>
      </c>
      <c r="K394" s="98">
        <v>6.3497532402786008E-2</v>
      </c>
      <c r="L394" s="88"/>
      <c r="M394" s="88"/>
      <c r="N394" s="88"/>
    </row>
    <row r="395" spans="1:14" x14ac:dyDescent="0.25">
      <c r="A395" s="89" t="s">
        <v>849</v>
      </c>
      <c r="B395" s="90">
        <v>40000</v>
      </c>
      <c r="C395" s="91"/>
      <c r="D395" s="91"/>
      <c r="E395" s="92"/>
      <c r="F395" s="112">
        <v>40000</v>
      </c>
      <c r="G395" s="113"/>
      <c r="H395" s="114"/>
      <c r="I395" s="85">
        <v>40000</v>
      </c>
      <c r="J395" s="86" t="s">
        <v>695</v>
      </c>
      <c r="K395" s="87" t="s">
        <v>696</v>
      </c>
      <c r="L395" s="88"/>
      <c r="M395" s="88"/>
      <c r="N395" s="88"/>
    </row>
    <row r="396" spans="1:14" x14ac:dyDescent="0.25">
      <c r="A396" s="89" t="s">
        <v>482</v>
      </c>
      <c r="B396" s="90">
        <v>8608</v>
      </c>
      <c r="C396" s="91">
        <v>8608</v>
      </c>
      <c r="D396" s="91"/>
      <c r="E396" s="92"/>
      <c r="F396" s="97"/>
      <c r="G396" s="113"/>
      <c r="H396" s="116"/>
      <c r="I396" s="85">
        <v>8608</v>
      </c>
      <c r="J396" s="86" t="s">
        <v>695</v>
      </c>
      <c r="K396" s="87" t="s">
        <v>696</v>
      </c>
      <c r="L396" s="88"/>
      <c r="M396" s="88"/>
      <c r="N396" s="88"/>
    </row>
    <row r="397" spans="1:14" x14ac:dyDescent="0.25">
      <c r="A397" s="89" t="s">
        <v>850</v>
      </c>
      <c r="B397" s="90">
        <v>20669</v>
      </c>
      <c r="C397" s="91"/>
      <c r="D397" s="91"/>
      <c r="E397" s="92">
        <v>20669</v>
      </c>
      <c r="F397" s="118"/>
      <c r="G397" s="113"/>
      <c r="H397" s="119"/>
      <c r="I397" s="85">
        <v>20669</v>
      </c>
      <c r="J397" s="95" t="s">
        <v>696</v>
      </c>
      <c r="K397" s="87" t="s">
        <v>696</v>
      </c>
      <c r="L397" s="88"/>
      <c r="M397" s="88"/>
      <c r="N397" s="88"/>
    </row>
    <row r="398" spans="1:14" x14ac:dyDescent="0.25">
      <c r="A398" s="89" t="s">
        <v>487</v>
      </c>
      <c r="B398" s="90">
        <v>35463</v>
      </c>
      <c r="C398" s="91">
        <v>35463</v>
      </c>
      <c r="D398" s="91"/>
      <c r="E398" s="92"/>
      <c r="F398" s="118"/>
      <c r="G398" s="113"/>
      <c r="H398" s="119"/>
      <c r="I398" s="85">
        <v>35463</v>
      </c>
      <c r="J398" s="86" t="s">
        <v>695</v>
      </c>
      <c r="K398" s="87" t="s">
        <v>696</v>
      </c>
      <c r="L398" s="88"/>
      <c r="M398" s="88"/>
      <c r="N398" s="88"/>
    </row>
    <row r="399" spans="1:14" x14ac:dyDescent="0.25">
      <c r="A399" s="89" t="s">
        <v>851</v>
      </c>
      <c r="B399" s="90">
        <v>3671</v>
      </c>
      <c r="C399" s="91">
        <v>3671</v>
      </c>
      <c r="D399" s="91"/>
      <c r="E399" s="92"/>
      <c r="F399" s="112"/>
      <c r="G399" s="113"/>
      <c r="H399" s="114"/>
      <c r="I399" s="85">
        <v>3671</v>
      </c>
      <c r="J399" s="86" t="s">
        <v>695</v>
      </c>
      <c r="K399" s="87" t="s">
        <v>696</v>
      </c>
      <c r="L399" s="88"/>
      <c r="M399" s="88"/>
      <c r="N399" s="88"/>
    </row>
    <row r="400" spans="1:14" x14ac:dyDescent="0.25">
      <c r="A400" s="89" t="s">
        <v>852</v>
      </c>
      <c r="B400" s="121">
        <v>3518</v>
      </c>
      <c r="C400" s="122">
        <v>3518</v>
      </c>
      <c r="D400" s="122"/>
      <c r="E400" s="122"/>
      <c r="F400" s="123"/>
      <c r="G400" s="85"/>
      <c r="H400" s="123"/>
      <c r="I400" s="85">
        <v>3518</v>
      </c>
      <c r="J400" s="86" t="s">
        <v>695</v>
      </c>
      <c r="K400" s="87" t="s">
        <v>696</v>
      </c>
      <c r="L400" s="88"/>
      <c r="M400" s="88"/>
      <c r="N400" s="88"/>
    </row>
    <row r="401" spans="1:11" x14ac:dyDescent="0.25">
      <c r="A401" s="89"/>
      <c r="B401" s="124"/>
      <c r="C401" s="125"/>
      <c r="D401" s="125"/>
      <c r="E401" s="125"/>
      <c r="F401" s="125"/>
      <c r="G401" s="124"/>
      <c r="H401" s="126"/>
      <c r="I401" s="127"/>
      <c r="J401" s="128"/>
      <c r="K401" s="129"/>
    </row>
    <row r="402" spans="1:11" ht="15.75" x14ac:dyDescent="0.25">
      <c r="A402" s="130" t="s">
        <v>494</v>
      </c>
      <c r="B402" s="131">
        <v>65263172</v>
      </c>
      <c r="C402" s="131">
        <v>17238654</v>
      </c>
      <c r="D402" s="131">
        <v>31877350</v>
      </c>
      <c r="E402" s="131">
        <v>15596364</v>
      </c>
      <c r="F402" s="131">
        <v>550800</v>
      </c>
      <c r="G402" s="131">
        <v>18000000</v>
      </c>
      <c r="H402" s="131">
        <v>1464038</v>
      </c>
      <c r="I402" s="131">
        <v>84727210</v>
      </c>
      <c r="J402" s="132"/>
      <c r="K402" s="133"/>
    </row>
    <row r="403" spans="1:11" x14ac:dyDescent="0.25">
      <c r="A403" s="134"/>
    </row>
    <row r="404" spans="1:11" x14ac:dyDescent="0.25">
      <c r="A404" s="67"/>
    </row>
    <row r="405" spans="1:11" x14ac:dyDescent="0.25">
      <c r="A405" s="139" t="s">
        <v>853</v>
      </c>
    </row>
    <row r="406" spans="1:11" x14ac:dyDescent="0.25">
      <c r="A406" s="139" t="s">
        <v>854</v>
      </c>
    </row>
    <row r="407" spans="1:11" x14ac:dyDescent="0.25">
      <c r="A407" s="139" t="s">
        <v>855</v>
      </c>
    </row>
    <row r="408" spans="1:11" x14ac:dyDescent="0.25">
      <c r="A408" s="140" t="s">
        <v>856</v>
      </c>
    </row>
    <row r="409" spans="1:11" x14ac:dyDescent="0.25">
      <c r="A409" s="67"/>
    </row>
    <row r="410" spans="1:11" x14ac:dyDescent="0.25">
      <c r="A410" s="67"/>
    </row>
  </sheetData>
  <mergeCells count="9">
    <mergeCell ref="A1:K1"/>
    <mergeCell ref="A2:A3"/>
    <mergeCell ref="B2:B3"/>
    <mergeCell ref="C2:F2"/>
    <mergeCell ref="G2:G3"/>
    <mergeCell ref="H2:H3"/>
    <mergeCell ref="I2:I3"/>
    <mergeCell ref="J2:J3"/>
    <mergeCell ref="K2:K3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08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baseColWidth="10" defaultRowHeight="15" x14ac:dyDescent="0.25"/>
  <cols>
    <col min="1" max="1" width="11.42578125" style="168"/>
    <col min="2" max="2" width="61.42578125" style="190" customWidth="1"/>
    <col min="3" max="3" width="17.28515625" customWidth="1"/>
    <col min="4" max="7" width="14.28515625" style="191" customWidth="1"/>
    <col min="8" max="8" width="20.5703125" style="191" customWidth="1"/>
    <col min="9" max="9" width="20" style="191" customWidth="1"/>
    <col min="10" max="10" width="14.7109375" style="191" customWidth="1"/>
    <col min="11" max="11" width="18.42578125" style="191" customWidth="1"/>
    <col min="12" max="12" width="18.28515625" customWidth="1"/>
  </cols>
  <sheetData>
    <row r="1" spans="1:12" ht="22.5" customHeight="1" x14ac:dyDescent="0.25">
      <c r="A1" s="192" t="s">
        <v>1134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4"/>
    </row>
    <row r="2" spans="1:12" ht="15" customHeight="1" x14ac:dyDescent="0.25">
      <c r="A2" s="216" t="s">
        <v>1</v>
      </c>
      <c r="B2" s="216" t="s">
        <v>1135</v>
      </c>
      <c r="C2" s="217" t="s">
        <v>3</v>
      </c>
      <c r="D2" s="218" t="s">
        <v>4</v>
      </c>
      <c r="E2" s="218"/>
      <c r="F2" s="218"/>
      <c r="G2" s="218"/>
      <c r="H2" s="219" t="s">
        <v>1136</v>
      </c>
      <c r="I2" s="220" t="s">
        <v>688</v>
      </c>
      <c r="J2" s="221" t="s">
        <v>689</v>
      </c>
      <c r="K2" s="222" t="s">
        <v>7</v>
      </c>
      <c r="L2" s="223" t="s">
        <v>8</v>
      </c>
    </row>
    <row r="3" spans="1:12" ht="48" customHeight="1" x14ac:dyDescent="0.25">
      <c r="A3" s="216"/>
      <c r="B3" s="216"/>
      <c r="C3" s="217"/>
      <c r="D3" s="24" t="s">
        <v>10</v>
      </c>
      <c r="E3" s="24" t="s">
        <v>690</v>
      </c>
      <c r="F3" s="24" t="s">
        <v>13</v>
      </c>
      <c r="G3" s="24" t="s">
        <v>691</v>
      </c>
      <c r="H3" s="219"/>
      <c r="I3" s="220"/>
      <c r="J3" s="221"/>
      <c r="K3" s="222"/>
      <c r="L3" s="223"/>
    </row>
    <row r="4" spans="1:12" x14ac:dyDescent="0.25">
      <c r="A4" s="177"/>
      <c r="B4" s="178"/>
      <c r="C4" s="179" t="s">
        <v>692</v>
      </c>
      <c r="D4" s="179" t="s">
        <v>692</v>
      </c>
      <c r="E4" s="179" t="s">
        <v>692</v>
      </c>
      <c r="F4" s="179" t="s">
        <v>692</v>
      </c>
      <c r="G4" s="179" t="s">
        <v>692</v>
      </c>
      <c r="H4" s="180" t="s">
        <v>692</v>
      </c>
      <c r="I4" s="180" t="s">
        <v>692</v>
      </c>
      <c r="J4" s="179" t="s">
        <v>692</v>
      </c>
      <c r="K4" s="180" t="s">
        <v>693</v>
      </c>
      <c r="L4" s="179" t="s">
        <v>692</v>
      </c>
    </row>
    <row r="5" spans="1:12" x14ac:dyDescent="0.25">
      <c r="A5" s="168">
        <v>1</v>
      </c>
      <c r="B5" s="181" t="s">
        <v>694</v>
      </c>
      <c r="C5" s="182">
        <f t="shared" ref="C5:C36" si="0">SUM(D5:G5)</f>
        <v>144250</v>
      </c>
      <c r="D5" s="9">
        <v>144250</v>
      </c>
      <c r="E5" s="169" t="s">
        <v>21</v>
      </c>
      <c r="F5" s="169" t="s">
        <v>21</v>
      </c>
      <c r="G5" s="169" t="s">
        <v>21</v>
      </c>
      <c r="H5" s="170" t="s">
        <v>21</v>
      </c>
      <c r="I5" s="170" t="s">
        <v>21</v>
      </c>
      <c r="J5" s="170">
        <f t="shared" ref="J5:J68" si="1">SUM(C5,H5,I5)</f>
        <v>144250</v>
      </c>
      <c r="K5" s="170" t="s">
        <v>21</v>
      </c>
      <c r="L5" s="183" t="s">
        <v>696</v>
      </c>
    </row>
    <row r="6" spans="1:12" x14ac:dyDescent="0.25">
      <c r="A6" s="168">
        <v>2</v>
      </c>
      <c r="B6" s="181" t="s">
        <v>1026</v>
      </c>
      <c r="C6" s="182">
        <f t="shared" si="0"/>
        <v>29276</v>
      </c>
      <c r="D6" s="9"/>
      <c r="E6" s="169" t="s">
        <v>21</v>
      </c>
      <c r="F6" s="169">
        <v>29276</v>
      </c>
      <c r="G6" s="169" t="s">
        <v>21</v>
      </c>
      <c r="H6" s="170" t="s">
        <v>21</v>
      </c>
      <c r="I6" s="170" t="s">
        <v>21</v>
      </c>
      <c r="J6" s="170">
        <f t="shared" si="1"/>
        <v>29276</v>
      </c>
      <c r="K6" s="170" t="s">
        <v>21</v>
      </c>
      <c r="L6" s="183" t="s">
        <v>696</v>
      </c>
    </row>
    <row r="7" spans="1:12" x14ac:dyDescent="0.25">
      <c r="A7" s="168">
        <v>3</v>
      </c>
      <c r="B7" s="181" t="s">
        <v>1137</v>
      </c>
      <c r="C7" s="182">
        <f t="shared" si="0"/>
        <v>50000</v>
      </c>
      <c r="D7" s="9"/>
      <c r="E7" s="169" t="s">
        <v>21</v>
      </c>
      <c r="F7" s="169" t="s">
        <v>21</v>
      </c>
      <c r="G7" s="169">
        <v>50000</v>
      </c>
      <c r="H7" s="170" t="s">
        <v>21</v>
      </c>
      <c r="I7" s="170" t="s">
        <v>21</v>
      </c>
      <c r="J7" s="170">
        <f t="shared" si="1"/>
        <v>50000</v>
      </c>
      <c r="K7" s="170" t="s">
        <v>21</v>
      </c>
      <c r="L7" s="183" t="s">
        <v>696</v>
      </c>
    </row>
    <row r="8" spans="1:12" x14ac:dyDescent="0.25">
      <c r="A8" s="168">
        <v>4</v>
      </c>
      <c r="B8" s="181" t="s">
        <v>1029</v>
      </c>
      <c r="C8" s="182">
        <f t="shared" si="0"/>
        <v>19095</v>
      </c>
      <c r="D8" s="9">
        <v>4385</v>
      </c>
      <c r="E8" s="169" t="s">
        <v>21</v>
      </c>
      <c r="F8" s="169">
        <v>14710</v>
      </c>
      <c r="G8" s="169" t="s">
        <v>21</v>
      </c>
      <c r="H8" s="170" t="s">
        <v>21</v>
      </c>
      <c r="I8" s="170" t="s">
        <v>21</v>
      </c>
      <c r="J8" s="170">
        <f t="shared" si="1"/>
        <v>19095</v>
      </c>
      <c r="K8" s="170" t="s">
        <v>21</v>
      </c>
      <c r="L8" s="183" t="s">
        <v>696</v>
      </c>
    </row>
    <row r="9" spans="1:12" x14ac:dyDescent="0.25">
      <c r="A9" s="168">
        <v>5</v>
      </c>
      <c r="B9" s="181" t="s">
        <v>1138</v>
      </c>
      <c r="C9" s="182">
        <f t="shared" si="0"/>
        <v>28000</v>
      </c>
      <c r="D9" s="9"/>
      <c r="E9" s="169" t="s">
        <v>21</v>
      </c>
      <c r="F9" s="169" t="s">
        <v>21</v>
      </c>
      <c r="G9" s="169">
        <v>28000</v>
      </c>
      <c r="H9" s="170" t="s">
        <v>21</v>
      </c>
      <c r="I9" s="170" t="s">
        <v>21</v>
      </c>
      <c r="J9" s="170">
        <f t="shared" si="1"/>
        <v>28000</v>
      </c>
      <c r="K9" s="170" t="s">
        <v>21</v>
      </c>
      <c r="L9" s="183" t="s">
        <v>696</v>
      </c>
    </row>
    <row r="10" spans="1:12" x14ac:dyDescent="0.25">
      <c r="A10" s="168">
        <v>6</v>
      </c>
      <c r="B10" s="181" t="s">
        <v>1139</v>
      </c>
      <c r="C10" s="182">
        <f t="shared" si="0"/>
        <v>50000</v>
      </c>
      <c r="D10" s="9"/>
      <c r="E10" s="169" t="s">
        <v>21</v>
      </c>
      <c r="F10" s="169" t="s">
        <v>21</v>
      </c>
      <c r="G10" s="169">
        <v>50000</v>
      </c>
      <c r="H10" s="170" t="s">
        <v>21</v>
      </c>
      <c r="I10" s="170" t="s">
        <v>21</v>
      </c>
      <c r="J10" s="170">
        <f t="shared" si="1"/>
        <v>50000</v>
      </c>
      <c r="K10" s="170" t="s">
        <v>21</v>
      </c>
      <c r="L10" s="183" t="s">
        <v>696</v>
      </c>
    </row>
    <row r="11" spans="1:12" x14ac:dyDescent="0.25">
      <c r="A11" s="168">
        <v>7</v>
      </c>
      <c r="B11" s="181" t="s">
        <v>513</v>
      </c>
      <c r="C11" s="182">
        <f t="shared" si="0"/>
        <v>7892</v>
      </c>
      <c r="D11" s="9">
        <v>1500</v>
      </c>
      <c r="E11" s="169" t="s">
        <v>21</v>
      </c>
      <c r="F11" s="169">
        <v>6392</v>
      </c>
      <c r="G11" s="169" t="s">
        <v>21</v>
      </c>
      <c r="H11" s="170" t="s">
        <v>21</v>
      </c>
      <c r="I11" s="170" t="s">
        <v>21</v>
      </c>
      <c r="J11" s="170">
        <f t="shared" si="1"/>
        <v>7892</v>
      </c>
      <c r="K11" s="170" t="s">
        <v>21</v>
      </c>
      <c r="L11" s="183" t="s">
        <v>696</v>
      </c>
    </row>
    <row r="12" spans="1:12" x14ac:dyDescent="0.25">
      <c r="A12" s="168">
        <v>8</v>
      </c>
      <c r="B12" s="181" t="s">
        <v>1033</v>
      </c>
      <c r="C12" s="182">
        <f t="shared" si="0"/>
        <v>1500</v>
      </c>
      <c r="D12" s="9">
        <v>1500</v>
      </c>
      <c r="E12" s="169" t="s">
        <v>21</v>
      </c>
      <c r="F12" s="169" t="s">
        <v>21</v>
      </c>
      <c r="G12" s="169" t="s">
        <v>21</v>
      </c>
      <c r="H12" s="170" t="s">
        <v>21</v>
      </c>
      <c r="I12" s="170" t="s">
        <v>21</v>
      </c>
      <c r="J12" s="170">
        <f t="shared" si="1"/>
        <v>1500</v>
      </c>
      <c r="K12" s="170" t="s">
        <v>21</v>
      </c>
      <c r="L12" s="183" t="s">
        <v>696</v>
      </c>
    </row>
    <row r="13" spans="1:12" x14ac:dyDescent="0.25">
      <c r="A13" s="168">
        <v>9</v>
      </c>
      <c r="B13" s="181" t="s">
        <v>43</v>
      </c>
      <c r="C13" s="182">
        <f t="shared" si="0"/>
        <v>177003</v>
      </c>
      <c r="D13" s="9">
        <v>177003</v>
      </c>
      <c r="E13" s="169" t="s">
        <v>21</v>
      </c>
      <c r="F13" s="169" t="s">
        <v>21</v>
      </c>
      <c r="G13" s="169" t="s">
        <v>21</v>
      </c>
      <c r="H13" s="170" t="s">
        <v>21</v>
      </c>
      <c r="I13" s="170" t="s">
        <v>21</v>
      </c>
      <c r="J13" s="170">
        <f t="shared" si="1"/>
        <v>177003</v>
      </c>
      <c r="K13" s="170">
        <v>916314</v>
      </c>
      <c r="L13" s="39">
        <f t="shared" ref="L13:L68" si="2">J13/K13</f>
        <v>0.19316849900798197</v>
      </c>
    </row>
    <row r="14" spans="1:12" x14ac:dyDescent="0.25">
      <c r="A14" s="168">
        <v>10</v>
      </c>
      <c r="B14" s="181" t="s">
        <v>515</v>
      </c>
      <c r="C14" s="182">
        <f t="shared" si="0"/>
        <v>21266</v>
      </c>
      <c r="D14" s="9">
        <v>21266</v>
      </c>
      <c r="E14" s="169" t="s">
        <v>21</v>
      </c>
      <c r="F14" s="169" t="s">
        <v>21</v>
      </c>
      <c r="G14" s="169" t="s">
        <v>21</v>
      </c>
      <c r="H14" s="170" t="s">
        <v>21</v>
      </c>
      <c r="I14" s="170" t="s">
        <v>21</v>
      </c>
      <c r="J14" s="170">
        <f t="shared" si="1"/>
        <v>21266</v>
      </c>
      <c r="K14" s="170" t="s">
        <v>21</v>
      </c>
      <c r="L14" s="183" t="s">
        <v>696</v>
      </c>
    </row>
    <row r="15" spans="1:12" x14ac:dyDescent="0.25">
      <c r="A15" s="168">
        <v>11</v>
      </c>
      <c r="B15" s="181" t="s">
        <v>1035</v>
      </c>
      <c r="C15" s="182">
        <f t="shared" si="0"/>
        <v>104369</v>
      </c>
      <c r="D15" s="9"/>
      <c r="E15" s="169">
        <v>104369</v>
      </c>
      <c r="F15" s="169" t="s">
        <v>21</v>
      </c>
      <c r="G15" s="169" t="s">
        <v>21</v>
      </c>
      <c r="H15" s="170">
        <v>12045278</v>
      </c>
      <c r="I15" s="170" t="s">
        <v>21</v>
      </c>
      <c r="J15" s="170">
        <f t="shared" si="1"/>
        <v>12149647</v>
      </c>
      <c r="K15" s="170">
        <v>38832037</v>
      </c>
      <c r="L15" s="39">
        <f t="shared" si="2"/>
        <v>0.31287689080024311</v>
      </c>
    </row>
    <row r="16" spans="1:12" x14ac:dyDescent="0.25">
      <c r="A16" s="168">
        <v>12</v>
      </c>
      <c r="B16" s="181" t="s">
        <v>53</v>
      </c>
      <c r="C16" s="182">
        <f t="shared" si="0"/>
        <v>16830</v>
      </c>
      <c r="D16" s="9"/>
      <c r="E16" s="169" t="s">
        <v>21</v>
      </c>
      <c r="F16" s="169">
        <v>16830</v>
      </c>
      <c r="G16" s="169" t="s">
        <v>21</v>
      </c>
      <c r="H16" s="170" t="s">
        <v>21</v>
      </c>
      <c r="I16" s="170" t="s">
        <v>21</v>
      </c>
      <c r="J16" s="170">
        <f t="shared" si="1"/>
        <v>16830</v>
      </c>
      <c r="K16" s="170" t="s">
        <v>21</v>
      </c>
      <c r="L16" s="183" t="s">
        <v>696</v>
      </c>
    </row>
    <row r="17" spans="1:12" x14ac:dyDescent="0.25">
      <c r="A17" s="168">
        <v>13</v>
      </c>
      <c r="B17" s="181" t="s">
        <v>1140</v>
      </c>
      <c r="C17" s="182">
        <f t="shared" si="0"/>
        <v>30000</v>
      </c>
      <c r="D17" s="9"/>
      <c r="E17" s="169" t="s">
        <v>21</v>
      </c>
      <c r="F17" s="169" t="s">
        <v>21</v>
      </c>
      <c r="G17" s="169">
        <v>30000</v>
      </c>
      <c r="H17" s="170" t="s">
        <v>21</v>
      </c>
      <c r="I17" s="170" t="s">
        <v>21</v>
      </c>
      <c r="J17" s="170">
        <f t="shared" si="1"/>
        <v>30000</v>
      </c>
      <c r="K17" s="170" t="s">
        <v>21</v>
      </c>
      <c r="L17" s="183" t="s">
        <v>696</v>
      </c>
    </row>
    <row r="18" spans="1:12" x14ac:dyDescent="0.25">
      <c r="A18" s="168">
        <v>14</v>
      </c>
      <c r="B18" s="181" t="s">
        <v>64</v>
      </c>
      <c r="C18" s="182">
        <f t="shared" si="0"/>
        <v>2825</v>
      </c>
      <c r="D18" s="9">
        <v>2825</v>
      </c>
      <c r="E18" s="169" t="s">
        <v>21</v>
      </c>
      <c r="F18" s="169" t="s">
        <v>21</v>
      </c>
      <c r="G18" s="169" t="s">
        <v>21</v>
      </c>
      <c r="H18" s="170" t="s">
        <v>21</v>
      </c>
      <c r="I18" s="170" t="s">
        <v>21</v>
      </c>
      <c r="J18" s="170">
        <f t="shared" si="1"/>
        <v>2825</v>
      </c>
      <c r="K18" s="170" t="s">
        <v>21</v>
      </c>
      <c r="L18" s="183" t="s">
        <v>696</v>
      </c>
    </row>
    <row r="19" spans="1:12" x14ac:dyDescent="0.25">
      <c r="A19" s="168">
        <v>15</v>
      </c>
      <c r="B19" s="181" t="s">
        <v>66</v>
      </c>
      <c r="C19" s="182">
        <f t="shared" si="0"/>
        <v>10087</v>
      </c>
      <c r="D19" s="9">
        <v>10087</v>
      </c>
      <c r="E19" s="169" t="s">
        <v>21</v>
      </c>
      <c r="F19" s="169" t="s">
        <v>21</v>
      </c>
      <c r="G19" s="169" t="s">
        <v>21</v>
      </c>
      <c r="H19" s="170" t="s">
        <v>21</v>
      </c>
      <c r="I19" s="170" t="s">
        <v>21</v>
      </c>
      <c r="J19" s="170">
        <f t="shared" si="1"/>
        <v>10087</v>
      </c>
      <c r="K19" s="170" t="s">
        <v>21</v>
      </c>
      <c r="L19" s="183" t="s">
        <v>696</v>
      </c>
    </row>
    <row r="20" spans="1:12" x14ac:dyDescent="0.25">
      <c r="A20" s="168">
        <v>16</v>
      </c>
      <c r="B20" s="181" t="s">
        <v>1141</v>
      </c>
      <c r="C20" s="182">
        <f t="shared" si="0"/>
        <v>30604</v>
      </c>
      <c r="D20" s="9"/>
      <c r="E20" s="169" t="s">
        <v>21</v>
      </c>
      <c r="F20" s="169">
        <v>30604</v>
      </c>
      <c r="G20" s="169" t="s">
        <v>21</v>
      </c>
      <c r="H20" s="170" t="s">
        <v>21</v>
      </c>
      <c r="I20" s="170" t="s">
        <v>21</v>
      </c>
      <c r="J20" s="170">
        <f t="shared" si="1"/>
        <v>30604</v>
      </c>
      <c r="K20" s="170" t="s">
        <v>21</v>
      </c>
      <c r="L20" s="183" t="s">
        <v>696</v>
      </c>
    </row>
    <row r="21" spans="1:12" x14ac:dyDescent="0.25">
      <c r="A21" s="168">
        <v>17</v>
      </c>
      <c r="B21" s="181" t="s">
        <v>68</v>
      </c>
      <c r="C21" s="182">
        <f t="shared" si="0"/>
        <v>3654</v>
      </c>
      <c r="D21" s="9">
        <v>3654</v>
      </c>
      <c r="E21" s="169" t="s">
        <v>21</v>
      </c>
      <c r="F21" s="169" t="s">
        <v>21</v>
      </c>
      <c r="G21" s="169" t="s">
        <v>21</v>
      </c>
      <c r="H21" s="170" t="s">
        <v>21</v>
      </c>
      <c r="I21" s="170" t="s">
        <v>21</v>
      </c>
      <c r="J21" s="170">
        <f t="shared" si="1"/>
        <v>3654</v>
      </c>
      <c r="K21" s="170">
        <v>264345</v>
      </c>
      <c r="L21" s="39">
        <f t="shared" si="2"/>
        <v>1.3822845145548431E-2</v>
      </c>
    </row>
    <row r="22" spans="1:12" x14ac:dyDescent="0.25">
      <c r="A22" s="168">
        <v>18</v>
      </c>
      <c r="B22" s="181" t="s">
        <v>1142</v>
      </c>
      <c r="C22" s="182">
        <f t="shared" si="0"/>
        <v>54079</v>
      </c>
      <c r="D22" s="9"/>
      <c r="E22" s="169" t="s">
        <v>21</v>
      </c>
      <c r="F22" s="169">
        <v>54079</v>
      </c>
      <c r="G22" s="169" t="s">
        <v>21</v>
      </c>
      <c r="H22" s="170" t="s">
        <v>21</v>
      </c>
      <c r="I22" s="170" t="s">
        <v>21</v>
      </c>
      <c r="J22" s="170">
        <f t="shared" si="1"/>
        <v>54079</v>
      </c>
      <c r="K22" s="170" t="s">
        <v>21</v>
      </c>
      <c r="L22" s="183" t="s">
        <v>696</v>
      </c>
    </row>
    <row r="23" spans="1:12" x14ac:dyDescent="0.25">
      <c r="A23" s="168">
        <v>19</v>
      </c>
      <c r="B23" s="181" t="s">
        <v>70</v>
      </c>
      <c r="C23" s="182">
        <f t="shared" si="0"/>
        <v>108917</v>
      </c>
      <c r="D23" s="9">
        <v>108917</v>
      </c>
      <c r="E23" s="169" t="s">
        <v>21</v>
      </c>
      <c r="F23" s="169" t="s">
        <v>21</v>
      </c>
      <c r="G23" s="169" t="s">
        <v>21</v>
      </c>
      <c r="H23" s="170" t="s">
        <v>21</v>
      </c>
      <c r="I23" s="170" t="s">
        <v>21</v>
      </c>
      <c r="J23" s="170">
        <f t="shared" si="1"/>
        <v>108917</v>
      </c>
      <c r="K23" s="170">
        <v>456391</v>
      </c>
      <c r="L23" s="39">
        <f t="shared" si="2"/>
        <v>0.23864843960551368</v>
      </c>
    </row>
    <row r="24" spans="1:12" x14ac:dyDescent="0.25">
      <c r="A24" s="168">
        <v>20</v>
      </c>
      <c r="B24" s="181" t="s">
        <v>72</v>
      </c>
      <c r="C24" s="182">
        <f t="shared" si="0"/>
        <v>27026</v>
      </c>
      <c r="D24" s="9">
        <v>27026</v>
      </c>
      <c r="E24" s="169" t="s">
        <v>21</v>
      </c>
      <c r="F24" s="169" t="s">
        <v>21</v>
      </c>
      <c r="G24" s="169" t="s">
        <v>21</v>
      </c>
      <c r="H24" s="170" t="s">
        <v>21</v>
      </c>
      <c r="I24" s="170" t="s">
        <v>21</v>
      </c>
      <c r="J24" s="170">
        <f t="shared" si="1"/>
        <v>27026</v>
      </c>
      <c r="K24" s="170" t="s">
        <v>21</v>
      </c>
      <c r="L24" s="183" t="s">
        <v>696</v>
      </c>
    </row>
    <row r="25" spans="1:12" x14ac:dyDescent="0.25">
      <c r="A25" s="168">
        <v>21</v>
      </c>
      <c r="B25" s="181" t="s">
        <v>73</v>
      </c>
      <c r="C25" s="182">
        <f t="shared" si="0"/>
        <v>562554</v>
      </c>
      <c r="D25" s="9">
        <v>84000</v>
      </c>
      <c r="E25" s="169">
        <v>478554</v>
      </c>
      <c r="F25" s="169" t="s">
        <v>21</v>
      </c>
      <c r="G25" s="169" t="s">
        <v>21</v>
      </c>
      <c r="H25" s="170" t="s">
        <v>21</v>
      </c>
      <c r="I25" s="170" t="s">
        <v>21</v>
      </c>
      <c r="J25" s="170">
        <f t="shared" si="1"/>
        <v>562554</v>
      </c>
      <c r="K25" s="170">
        <v>5541078</v>
      </c>
      <c r="L25" s="39">
        <f t="shared" si="2"/>
        <v>0.1015242882341667</v>
      </c>
    </row>
    <row r="26" spans="1:12" x14ac:dyDescent="0.25">
      <c r="A26" s="168">
        <v>22</v>
      </c>
      <c r="B26" s="181" t="s">
        <v>709</v>
      </c>
      <c r="C26" s="182">
        <f t="shared" si="0"/>
        <v>31713</v>
      </c>
      <c r="D26" s="9"/>
      <c r="E26" s="169">
        <v>31713</v>
      </c>
      <c r="F26" s="169" t="s">
        <v>21</v>
      </c>
      <c r="G26" s="169" t="s">
        <v>21</v>
      </c>
      <c r="H26" s="170" t="s">
        <v>21</v>
      </c>
      <c r="I26" s="170" t="s">
        <v>21</v>
      </c>
      <c r="J26" s="170">
        <f t="shared" si="1"/>
        <v>31713</v>
      </c>
      <c r="K26" s="170">
        <v>3210391</v>
      </c>
      <c r="L26" s="39">
        <f t="shared" si="2"/>
        <v>9.8782360154884563E-3</v>
      </c>
    </row>
    <row r="27" spans="1:12" x14ac:dyDescent="0.25">
      <c r="A27" s="168">
        <v>23</v>
      </c>
      <c r="B27" s="181" t="s">
        <v>710</v>
      </c>
      <c r="C27" s="182">
        <f t="shared" si="0"/>
        <v>3893</v>
      </c>
      <c r="D27" s="9">
        <v>3893</v>
      </c>
      <c r="E27" s="169" t="s">
        <v>21</v>
      </c>
      <c r="F27" s="169" t="s">
        <v>21</v>
      </c>
      <c r="G27" s="169" t="s">
        <v>21</v>
      </c>
      <c r="H27" s="170" t="s">
        <v>21</v>
      </c>
      <c r="I27" s="170" t="s">
        <v>21</v>
      </c>
      <c r="J27" s="170">
        <f t="shared" si="1"/>
        <v>3893</v>
      </c>
      <c r="K27" s="170" t="s">
        <v>21</v>
      </c>
      <c r="L27" s="183" t="s">
        <v>696</v>
      </c>
    </row>
    <row r="28" spans="1:12" x14ac:dyDescent="0.25">
      <c r="A28" s="168">
        <v>24</v>
      </c>
      <c r="B28" s="181" t="s">
        <v>79</v>
      </c>
      <c r="C28" s="182">
        <f t="shared" si="0"/>
        <v>284802</v>
      </c>
      <c r="D28" s="9">
        <v>284802</v>
      </c>
      <c r="E28" s="169" t="s">
        <v>21</v>
      </c>
      <c r="F28" s="169" t="s">
        <v>21</v>
      </c>
      <c r="G28" s="169" t="s">
        <v>21</v>
      </c>
      <c r="H28" s="170" t="s">
        <v>21</v>
      </c>
      <c r="I28" s="170" t="s">
        <v>21</v>
      </c>
      <c r="J28" s="170">
        <f t="shared" si="1"/>
        <v>284802</v>
      </c>
      <c r="K28" s="170" t="s">
        <v>21</v>
      </c>
      <c r="L28" s="183" t="s">
        <v>696</v>
      </c>
    </row>
    <row r="29" spans="1:12" x14ac:dyDescent="0.25">
      <c r="A29" s="168">
        <v>25</v>
      </c>
      <c r="B29" s="181" t="s">
        <v>82</v>
      </c>
      <c r="C29" s="182">
        <f t="shared" si="0"/>
        <v>10543</v>
      </c>
      <c r="D29" s="9">
        <v>10543</v>
      </c>
      <c r="E29" s="169" t="s">
        <v>21</v>
      </c>
      <c r="F29" s="169" t="s">
        <v>21</v>
      </c>
      <c r="G29" s="169" t="s">
        <v>21</v>
      </c>
      <c r="H29" s="170" t="s">
        <v>21</v>
      </c>
      <c r="I29" s="170" t="s">
        <v>21</v>
      </c>
      <c r="J29" s="170">
        <f t="shared" si="1"/>
        <v>10543</v>
      </c>
      <c r="K29" s="170">
        <v>638873</v>
      </c>
      <c r="L29" s="39">
        <f t="shared" si="2"/>
        <v>1.6502497366456245E-2</v>
      </c>
    </row>
    <row r="30" spans="1:12" x14ac:dyDescent="0.25">
      <c r="A30" s="168">
        <v>26</v>
      </c>
      <c r="B30" s="181" t="s">
        <v>538</v>
      </c>
      <c r="C30" s="182">
        <f t="shared" si="0"/>
        <v>2529</v>
      </c>
      <c r="D30" s="9">
        <v>2529</v>
      </c>
      <c r="E30" s="169" t="s">
        <v>21</v>
      </c>
      <c r="F30" s="169" t="s">
        <v>21</v>
      </c>
      <c r="G30" s="169" t="s">
        <v>21</v>
      </c>
      <c r="H30" s="170" t="s">
        <v>21</v>
      </c>
      <c r="I30" s="170" t="s">
        <v>21</v>
      </c>
      <c r="J30" s="170">
        <f t="shared" si="1"/>
        <v>2529</v>
      </c>
      <c r="K30" s="170" t="s">
        <v>21</v>
      </c>
      <c r="L30" s="183" t="s">
        <v>696</v>
      </c>
    </row>
    <row r="31" spans="1:12" x14ac:dyDescent="0.25">
      <c r="A31" s="168">
        <v>27</v>
      </c>
      <c r="B31" s="181" t="s">
        <v>87</v>
      </c>
      <c r="C31" s="182">
        <f t="shared" si="0"/>
        <v>60548</v>
      </c>
      <c r="D31" s="9"/>
      <c r="E31" s="169">
        <v>60548</v>
      </c>
      <c r="F31" s="169" t="s">
        <v>21</v>
      </c>
      <c r="G31" s="169" t="s">
        <v>21</v>
      </c>
      <c r="H31" s="170" t="s">
        <v>21</v>
      </c>
      <c r="I31" s="170" t="s">
        <v>21</v>
      </c>
      <c r="J31" s="170">
        <f t="shared" si="1"/>
        <v>60548</v>
      </c>
      <c r="K31" s="170">
        <v>11119103</v>
      </c>
      <c r="L31" s="39">
        <f t="shared" si="2"/>
        <v>5.4454032847793569E-3</v>
      </c>
    </row>
    <row r="32" spans="1:12" x14ac:dyDescent="0.25">
      <c r="A32" s="168">
        <v>28</v>
      </c>
      <c r="B32" s="181" t="s">
        <v>1143</v>
      </c>
      <c r="C32" s="182">
        <f t="shared" si="0"/>
        <v>54111</v>
      </c>
      <c r="D32" s="9">
        <v>44109</v>
      </c>
      <c r="E32" s="169" t="s">
        <v>21</v>
      </c>
      <c r="F32" s="169">
        <v>10002</v>
      </c>
      <c r="G32" s="169" t="s">
        <v>21</v>
      </c>
      <c r="H32" s="170" t="s">
        <v>21</v>
      </c>
      <c r="I32" s="170" t="s">
        <v>21</v>
      </c>
      <c r="J32" s="170">
        <f t="shared" si="1"/>
        <v>54111</v>
      </c>
      <c r="K32" s="170" t="s">
        <v>21</v>
      </c>
      <c r="L32" s="183" t="s">
        <v>696</v>
      </c>
    </row>
    <row r="33" spans="1:12" x14ac:dyDescent="0.25">
      <c r="A33" s="168">
        <v>29</v>
      </c>
      <c r="B33" s="181" t="s">
        <v>102</v>
      </c>
      <c r="C33" s="182">
        <f t="shared" si="0"/>
        <v>284802</v>
      </c>
      <c r="D33" s="9">
        <v>284802</v>
      </c>
      <c r="E33" s="169" t="s">
        <v>21</v>
      </c>
      <c r="F33" s="169" t="s">
        <v>21</v>
      </c>
      <c r="G33" s="169" t="s">
        <v>21</v>
      </c>
      <c r="H33" s="170" t="s">
        <v>21</v>
      </c>
      <c r="I33" s="170" t="s">
        <v>21</v>
      </c>
      <c r="J33" s="170">
        <f t="shared" si="1"/>
        <v>284802</v>
      </c>
      <c r="K33" s="170">
        <v>7955463</v>
      </c>
      <c r="L33" s="39">
        <f t="shared" si="2"/>
        <v>3.5799550572983618E-2</v>
      </c>
    </row>
    <row r="34" spans="1:12" x14ac:dyDescent="0.25">
      <c r="A34" s="168">
        <v>30</v>
      </c>
      <c r="B34" s="181" t="s">
        <v>1042</v>
      </c>
      <c r="C34" s="182">
        <f t="shared" si="0"/>
        <v>11104</v>
      </c>
      <c r="D34" s="9"/>
      <c r="E34" s="169" t="s">
        <v>21</v>
      </c>
      <c r="F34" s="169">
        <v>11104</v>
      </c>
      <c r="G34" s="169" t="s">
        <v>21</v>
      </c>
      <c r="H34" s="170" t="s">
        <v>21</v>
      </c>
      <c r="I34" s="170" t="s">
        <v>21</v>
      </c>
      <c r="J34" s="170">
        <f t="shared" si="1"/>
        <v>11104</v>
      </c>
      <c r="K34" s="170" t="s">
        <v>21</v>
      </c>
      <c r="L34" s="183" t="s">
        <v>696</v>
      </c>
    </row>
    <row r="35" spans="1:12" x14ac:dyDescent="0.25">
      <c r="A35" s="168">
        <v>31</v>
      </c>
      <c r="B35" s="181" t="s">
        <v>1144</v>
      </c>
      <c r="C35" s="182">
        <f t="shared" si="0"/>
        <v>50000</v>
      </c>
      <c r="D35" s="9"/>
      <c r="E35" s="169" t="s">
        <v>21</v>
      </c>
      <c r="F35" s="169" t="s">
        <v>21</v>
      </c>
      <c r="G35" s="169">
        <v>50000</v>
      </c>
      <c r="H35" s="170" t="s">
        <v>21</v>
      </c>
      <c r="I35" s="170" t="s">
        <v>21</v>
      </c>
      <c r="J35" s="170">
        <f t="shared" si="1"/>
        <v>50000</v>
      </c>
      <c r="K35" s="170" t="s">
        <v>21</v>
      </c>
      <c r="L35" s="183" t="s">
        <v>696</v>
      </c>
    </row>
    <row r="36" spans="1:12" x14ac:dyDescent="0.25">
      <c r="A36" s="168">
        <v>32</v>
      </c>
      <c r="B36" s="181" t="s">
        <v>1145</v>
      </c>
      <c r="C36" s="182">
        <f t="shared" si="0"/>
        <v>2850</v>
      </c>
      <c r="D36" s="9"/>
      <c r="E36" s="169" t="s">
        <v>21</v>
      </c>
      <c r="F36" s="169">
        <v>2850</v>
      </c>
      <c r="G36" s="169" t="s">
        <v>21</v>
      </c>
      <c r="H36" s="170" t="s">
        <v>21</v>
      </c>
      <c r="I36" s="170" t="s">
        <v>21</v>
      </c>
      <c r="J36" s="170">
        <f t="shared" si="1"/>
        <v>2850</v>
      </c>
      <c r="K36" s="170" t="s">
        <v>21</v>
      </c>
      <c r="L36" s="183" t="s">
        <v>696</v>
      </c>
    </row>
    <row r="37" spans="1:12" x14ac:dyDescent="0.25">
      <c r="A37" s="168">
        <v>33</v>
      </c>
      <c r="B37" s="181" t="s">
        <v>1146</v>
      </c>
      <c r="C37" s="182">
        <f t="shared" ref="C37:C100" si="3">SUM(D37:G37)</f>
        <v>50000</v>
      </c>
      <c r="D37" s="9"/>
      <c r="E37" s="169" t="s">
        <v>21</v>
      </c>
      <c r="F37" s="169" t="s">
        <v>21</v>
      </c>
      <c r="G37" s="169">
        <v>50000</v>
      </c>
      <c r="H37" s="170" t="s">
        <v>21</v>
      </c>
      <c r="I37" s="170" t="s">
        <v>21</v>
      </c>
      <c r="J37" s="170">
        <f t="shared" si="1"/>
        <v>50000</v>
      </c>
      <c r="K37" s="170" t="s">
        <v>21</v>
      </c>
      <c r="L37" s="183" t="s">
        <v>696</v>
      </c>
    </row>
    <row r="38" spans="1:12" x14ac:dyDescent="0.25">
      <c r="A38" s="168">
        <v>34</v>
      </c>
      <c r="B38" s="181" t="s">
        <v>124</v>
      </c>
      <c r="C38" s="182">
        <f t="shared" si="3"/>
        <v>3654</v>
      </c>
      <c r="D38" s="9">
        <v>3654</v>
      </c>
      <c r="E38" s="169" t="s">
        <v>21</v>
      </c>
      <c r="F38" s="169" t="s">
        <v>21</v>
      </c>
      <c r="G38" s="169" t="s">
        <v>21</v>
      </c>
      <c r="H38" s="170" t="s">
        <v>21</v>
      </c>
      <c r="I38" s="170" t="s">
        <v>21</v>
      </c>
      <c r="J38" s="170">
        <f t="shared" si="1"/>
        <v>3654</v>
      </c>
      <c r="K38" s="170">
        <v>107160</v>
      </c>
      <c r="L38" s="39">
        <f t="shared" si="2"/>
        <v>3.4098544232922731E-2</v>
      </c>
    </row>
    <row r="39" spans="1:12" x14ac:dyDescent="0.25">
      <c r="A39" s="168">
        <v>35</v>
      </c>
      <c r="B39" s="181" t="s">
        <v>1147</v>
      </c>
      <c r="C39" s="182">
        <f t="shared" si="3"/>
        <v>30101</v>
      </c>
      <c r="D39" s="9">
        <v>4422</v>
      </c>
      <c r="E39" s="169" t="s">
        <v>21</v>
      </c>
      <c r="F39" s="169">
        <v>25679</v>
      </c>
      <c r="G39" s="169" t="s">
        <v>21</v>
      </c>
      <c r="H39" s="170" t="s">
        <v>21</v>
      </c>
      <c r="I39" s="170" t="s">
        <v>21</v>
      </c>
      <c r="J39" s="170">
        <f t="shared" si="1"/>
        <v>30101</v>
      </c>
      <c r="K39" s="170" t="s">
        <v>21</v>
      </c>
      <c r="L39" s="183" t="s">
        <v>696</v>
      </c>
    </row>
    <row r="40" spans="1:12" x14ac:dyDescent="0.25">
      <c r="A40" s="168">
        <v>36</v>
      </c>
      <c r="B40" s="181" t="s">
        <v>1148</v>
      </c>
      <c r="C40" s="182">
        <f t="shared" si="3"/>
        <v>43111</v>
      </c>
      <c r="D40" s="9"/>
      <c r="E40" s="169" t="s">
        <v>21</v>
      </c>
      <c r="F40" s="169">
        <v>43111</v>
      </c>
      <c r="G40" s="169" t="s">
        <v>21</v>
      </c>
      <c r="H40" s="170" t="s">
        <v>21</v>
      </c>
      <c r="I40" s="170" t="s">
        <v>21</v>
      </c>
      <c r="J40" s="170">
        <f t="shared" si="1"/>
        <v>43111</v>
      </c>
      <c r="K40" s="170" t="s">
        <v>21</v>
      </c>
      <c r="L40" s="183" t="s">
        <v>696</v>
      </c>
    </row>
    <row r="41" spans="1:12" x14ac:dyDescent="0.25">
      <c r="A41" s="168">
        <v>37</v>
      </c>
      <c r="B41" s="181" t="s">
        <v>1045</v>
      </c>
      <c r="C41" s="182">
        <f t="shared" si="3"/>
        <v>11104</v>
      </c>
      <c r="D41" s="9"/>
      <c r="E41" s="169" t="s">
        <v>21</v>
      </c>
      <c r="F41" s="169">
        <v>11104</v>
      </c>
      <c r="G41" s="169" t="s">
        <v>21</v>
      </c>
      <c r="H41" s="170" t="s">
        <v>21</v>
      </c>
      <c r="I41" s="170" t="s">
        <v>21</v>
      </c>
      <c r="J41" s="170">
        <f t="shared" si="1"/>
        <v>11104</v>
      </c>
      <c r="K41" s="170" t="s">
        <v>21</v>
      </c>
      <c r="L41" s="183" t="s">
        <v>696</v>
      </c>
    </row>
    <row r="42" spans="1:12" x14ac:dyDescent="0.25">
      <c r="A42" s="168">
        <v>38</v>
      </c>
      <c r="B42" s="181" t="s">
        <v>148</v>
      </c>
      <c r="C42" s="182">
        <f t="shared" si="3"/>
        <v>40000</v>
      </c>
      <c r="D42" s="9"/>
      <c r="E42" s="169" t="s">
        <v>21</v>
      </c>
      <c r="F42" s="169" t="s">
        <v>21</v>
      </c>
      <c r="G42" s="169">
        <v>40000</v>
      </c>
      <c r="H42" s="170" t="s">
        <v>21</v>
      </c>
      <c r="I42" s="170" t="s">
        <v>21</v>
      </c>
      <c r="J42" s="170">
        <f t="shared" si="1"/>
        <v>40000</v>
      </c>
      <c r="K42" s="170" t="s">
        <v>21</v>
      </c>
      <c r="L42" s="183" t="s">
        <v>696</v>
      </c>
    </row>
    <row r="43" spans="1:12" x14ac:dyDescent="0.25">
      <c r="A43" s="168">
        <v>39</v>
      </c>
      <c r="B43" s="181" t="s">
        <v>159</v>
      </c>
      <c r="C43" s="182">
        <f t="shared" si="3"/>
        <v>3431</v>
      </c>
      <c r="D43" s="9">
        <v>3431</v>
      </c>
      <c r="E43" s="169" t="s">
        <v>21</v>
      </c>
      <c r="F43" s="169" t="s">
        <v>21</v>
      </c>
      <c r="G43" s="169" t="s">
        <v>21</v>
      </c>
      <c r="H43" s="170" t="s">
        <v>21</v>
      </c>
      <c r="I43" s="170" t="s">
        <v>21</v>
      </c>
      <c r="J43" s="170">
        <f t="shared" si="1"/>
        <v>3431</v>
      </c>
      <c r="K43" s="170">
        <v>185007</v>
      </c>
      <c r="L43" s="39">
        <f t="shared" si="2"/>
        <v>1.8545244234001956E-2</v>
      </c>
    </row>
    <row r="44" spans="1:12" x14ac:dyDescent="0.25">
      <c r="A44" s="168">
        <v>40</v>
      </c>
      <c r="B44" s="181" t="s">
        <v>1149</v>
      </c>
      <c r="C44" s="182">
        <f t="shared" si="3"/>
        <v>179748</v>
      </c>
      <c r="D44" s="9"/>
      <c r="E44" s="169" t="s">
        <v>21</v>
      </c>
      <c r="F44" s="169">
        <v>179748</v>
      </c>
      <c r="G44" s="169" t="s">
        <v>21</v>
      </c>
      <c r="H44" s="170" t="s">
        <v>21</v>
      </c>
      <c r="I44" s="170" t="s">
        <v>21</v>
      </c>
      <c r="J44" s="170">
        <f t="shared" si="1"/>
        <v>179748</v>
      </c>
      <c r="K44" s="170" t="s">
        <v>21</v>
      </c>
      <c r="L44" s="183" t="s">
        <v>696</v>
      </c>
    </row>
    <row r="45" spans="1:12" x14ac:dyDescent="0.25">
      <c r="A45" s="168">
        <v>41</v>
      </c>
      <c r="B45" s="181" t="s">
        <v>1150</v>
      </c>
      <c r="C45" s="182">
        <f t="shared" si="3"/>
        <v>24600</v>
      </c>
      <c r="D45" s="9"/>
      <c r="E45" s="169" t="s">
        <v>21</v>
      </c>
      <c r="F45" s="169">
        <v>24600</v>
      </c>
      <c r="G45" s="169" t="s">
        <v>21</v>
      </c>
      <c r="H45" s="170" t="s">
        <v>21</v>
      </c>
      <c r="I45" s="170" t="s">
        <v>21</v>
      </c>
      <c r="J45" s="170">
        <f t="shared" si="1"/>
        <v>24600</v>
      </c>
      <c r="K45" s="170" t="s">
        <v>21</v>
      </c>
      <c r="L45" s="183" t="s">
        <v>696</v>
      </c>
    </row>
    <row r="46" spans="1:12" x14ac:dyDescent="0.25">
      <c r="A46" s="168">
        <v>42</v>
      </c>
      <c r="B46" s="181" t="s">
        <v>167</v>
      </c>
      <c r="C46" s="182">
        <f t="shared" si="3"/>
        <v>19535</v>
      </c>
      <c r="D46" s="9">
        <v>19535</v>
      </c>
      <c r="E46" s="169" t="s">
        <v>21</v>
      </c>
      <c r="F46" s="169" t="s">
        <v>21</v>
      </c>
      <c r="G46" s="169" t="s">
        <v>21</v>
      </c>
      <c r="H46" s="170" t="s">
        <v>21</v>
      </c>
      <c r="I46" s="170" t="s">
        <v>21</v>
      </c>
      <c r="J46" s="170">
        <f t="shared" si="1"/>
        <v>19535</v>
      </c>
      <c r="K46" s="170" t="s">
        <v>21</v>
      </c>
      <c r="L46" s="183" t="s">
        <v>696</v>
      </c>
    </row>
    <row r="47" spans="1:12" x14ac:dyDescent="0.25">
      <c r="A47" s="168">
        <v>43</v>
      </c>
      <c r="B47" s="181" t="s">
        <v>168</v>
      </c>
      <c r="C47" s="182">
        <f t="shared" si="3"/>
        <v>284802</v>
      </c>
      <c r="D47" s="9">
        <v>284802</v>
      </c>
      <c r="E47" s="169" t="s">
        <v>21</v>
      </c>
      <c r="F47" s="169" t="s">
        <v>21</v>
      </c>
      <c r="G47" s="169" t="s">
        <v>21</v>
      </c>
      <c r="H47" s="170" t="s">
        <v>21</v>
      </c>
      <c r="I47" s="170" t="s">
        <v>21</v>
      </c>
      <c r="J47" s="170">
        <f t="shared" si="1"/>
        <v>284802</v>
      </c>
      <c r="K47" s="170">
        <v>2658897</v>
      </c>
      <c r="L47" s="39">
        <f t="shared" si="2"/>
        <v>0.10711283663865129</v>
      </c>
    </row>
    <row r="48" spans="1:12" x14ac:dyDescent="0.25">
      <c r="A48" s="168">
        <v>44</v>
      </c>
      <c r="B48" s="181" t="s">
        <v>1151</v>
      </c>
      <c r="C48" s="182">
        <f t="shared" si="3"/>
        <v>10281</v>
      </c>
      <c r="D48" s="9"/>
      <c r="E48" s="169" t="s">
        <v>21</v>
      </c>
      <c r="F48" s="169">
        <v>10281</v>
      </c>
      <c r="G48" s="169" t="s">
        <v>21</v>
      </c>
      <c r="H48" s="170" t="s">
        <v>21</v>
      </c>
      <c r="I48" s="170" t="s">
        <v>21</v>
      </c>
      <c r="J48" s="170">
        <f t="shared" si="1"/>
        <v>10281</v>
      </c>
      <c r="K48" s="170" t="s">
        <v>21</v>
      </c>
      <c r="L48" s="183" t="s">
        <v>696</v>
      </c>
    </row>
    <row r="49" spans="1:12" x14ac:dyDescent="0.25">
      <c r="A49" s="168">
        <v>45</v>
      </c>
      <c r="B49" s="181" t="s">
        <v>1048</v>
      </c>
      <c r="C49" s="182">
        <f t="shared" si="3"/>
        <v>11104</v>
      </c>
      <c r="D49" s="9"/>
      <c r="E49" s="169" t="s">
        <v>21</v>
      </c>
      <c r="F49" s="169">
        <v>11104</v>
      </c>
      <c r="G49" s="169" t="s">
        <v>21</v>
      </c>
      <c r="H49" s="170" t="s">
        <v>21</v>
      </c>
      <c r="I49" s="170" t="s">
        <v>21</v>
      </c>
      <c r="J49" s="170">
        <f t="shared" si="1"/>
        <v>11104</v>
      </c>
      <c r="K49" s="170" t="s">
        <v>21</v>
      </c>
      <c r="L49" s="183" t="s">
        <v>696</v>
      </c>
    </row>
    <row r="50" spans="1:12" x14ac:dyDescent="0.25">
      <c r="A50" s="168">
        <v>46</v>
      </c>
      <c r="B50" s="181" t="s">
        <v>723</v>
      </c>
      <c r="C50" s="182">
        <f t="shared" si="3"/>
        <v>663</v>
      </c>
      <c r="D50" s="9"/>
      <c r="E50" s="169">
        <v>663</v>
      </c>
      <c r="F50" s="169" t="s">
        <v>21</v>
      </c>
      <c r="G50" s="169" t="s">
        <v>21</v>
      </c>
      <c r="H50" s="170" t="s">
        <v>21</v>
      </c>
      <c r="I50" s="170" t="s">
        <v>21</v>
      </c>
      <c r="J50" s="170">
        <f t="shared" si="1"/>
        <v>663</v>
      </c>
      <c r="K50" s="170" t="s">
        <v>21</v>
      </c>
      <c r="L50" s="183" t="s">
        <v>696</v>
      </c>
    </row>
    <row r="51" spans="1:12" x14ac:dyDescent="0.25">
      <c r="A51" s="168">
        <v>47</v>
      </c>
      <c r="B51" s="181" t="s">
        <v>724</v>
      </c>
      <c r="C51" s="182">
        <f t="shared" si="3"/>
        <v>19897</v>
      </c>
      <c r="D51" s="9"/>
      <c r="E51" s="169">
        <v>19897</v>
      </c>
      <c r="F51" s="169" t="s">
        <v>21</v>
      </c>
      <c r="G51" s="169" t="s">
        <v>21</v>
      </c>
      <c r="H51" s="170" t="s">
        <v>21</v>
      </c>
      <c r="I51" s="170" t="s">
        <v>21</v>
      </c>
      <c r="J51" s="170">
        <f t="shared" si="1"/>
        <v>19897</v>
      </c>
      <c r="K51" s="170" t="s">
        <v>21</v>
      </c>
      <c r="L51" s="183" t="s">
        <v>696</v>
      </c>
    </row>
    <row r="52" spans="1:12" x14ac:dyDescent="0.25">
      <c r="A52" s="168">
        <v>48</v>
      </c>
      <c r="B52" s="181" t="s">
        <v>1152</v>
      </c>
      <c r="C52" s="182">
        <f t="shared" si="3"/>
        <v>1716</v>
      </c>
      <c r="D52" s="9">
        <v>1716</v>
      </c>
      <c r="E52" s="169" t="s">
        <v>21</v>
      </c>
      <c r="F52" s="169" t="s">
        <v>21</v>
      </c>
      <c r="G52" s="169" t="s">
        <v>21</v>
      </c>
      <c r="H52" s="170" t="s">
        <v>21</v>
      </c>
      <c r="I52" s="170" t="s">
        <v>21</v>
      </c>
      <c r="J52" s="170">
        <f t="shared" si="1"/>
        <v>1716</v>
      </c>
      <c r="K52" s="170" t="s">
        <v>21</v>
      </c>
      <c r="L52" s="183" t="s">
        <v>696</v>
      </c>
    </row>
    <row r="53" spans="1:12" x14ac:dyDescent="0.25">
      <c r="A53" s="168">
        <v>49</v>
      </c>
      <c r="B53" s="181" t="s">
        <v>1153</v>
      </c>
      <c r="C53" s="182">
        <f t="shared" si="3"/>
        <v>40000</v>
      </c>
      <c r="D53" s="9"/>
      <c r="E53" s="169" t="s">
        <v>21</v>
      </c>
      <c r="F53" s="169" t="s">
        <v>21</v>
      </c>
      <c r="G53" s="169">
        <v>40000</v>
      </c>
      <c r="H53" s="170" t="s">
        <v>21</v>
      </c>
      <c r="I53" s="170" t="s">
        <v>21</v>
      </c>
      <c r="J53" s="170">
        <f t="shared" si="1"/>
        <v>40000</v>
      </c>
      <c r="K53" s="170" t="s">
        <v>21</v>
      </c>
      <c r="L53" s="183" t="s">
        <v>696</v>
      </c>
    </row>
    <row r="54" spans="1:12" x14ac:dyDescent="0.25">
      <c r="A54" s="168">
        <v>50</v>
      </c>
      <c r="B54" s="181" t="s">
        <v>1154</v>
      </c>
      <c r="C54" s="182">
        <f t="shared" si="3"/>
        <v>35781</v>
      </c>
      <c r="D54" s="9"/>
      <c r="E54" s="169" t="s">
        <v>21</v>
      </c>
      <c r="F54" s="169">
        <v>35781</v>
      </c>
      <c r="G54" s="169" t="s">
        <v>21</v>
      </c>
      <c r="H54" s="170" t="s">
        <v>21</v>
      </c>
      <c r="I54" s="170" t="s">
        <v>21</v>
      </c>
      <c r="J54" s="170">
        <f t="shared" si="1"/>
        <v>35781</v>
      </c>
      <c r="K54" s="170" t="s">
        <v>21</v>
      </c>
      <c r="L54" s="183" t="s">
        <v>696</v>
      </c>
    </row>
    <row r="55" spans="1:12" x14ac:dyDescent="0.25">
      <c r="A55" s="168">
        <v>51</v>
      </c>
      <c r="B55" s="181" t="s">
        <v>188</v>
      </c>
      <c r="C55" s="182">
        <f t="shared" si="3"/>
        <v>9953</v>
      </c>
      <c r="D55" s="9">
        <v>9953</v>
      </c>
      <c r="E55" s="169" t="s">
        <v>21</v>
      </c>
      <c r="F55" s="169" t="s">
        <v>21</v>
      </c>
      <c r="G55" s="169" t="s">
        <v>21</v>
      </c>
      <c r="H55" s="170" t="s">
        <v>21</v>
      </c>
      <c r="I55" s="170" t="s">
        <v>21</v>
      </c>
      <c r="J55" s="170">
        <f t="shared" si="1"/>
        <v>9953</v>
      </c>
      <c r="K55" s="170" t="s">
        <v>21</v>
      </c>
      <c r="L55" s="183" t="s">
        <v>696</v>
      </c>
    </row>
    <row r="56" spans="1:12" x14ac:dyDescent="0.25">
      <c r="A56" s="168">
        <v>52</v>
      </c>
      <c r="B56" s="181" t="s">
        <v>725</v>
      </c>
      <c r="C56" s="182">
        <f t="shared" si="3"/>
        <v>12650</v>
      </c>
      <c r="D56" s="9">
        <v>12650</v>
      </c>
      <c r="E56" s="169" t="s">
        <v>21</v>
      </c>
      <c r="F56" s="169" t="s">
        <v>21</v>
      </c>
      <c r="G56" s="169" t="s">
        <v>21</v>
      </c>
      <c r="H56" s="170" t="s">
        <v>21</v>
      </c>
      <c r="I56" s="170" t="s">
        <v>21</v>
      </c>
      <c r="J56" s="170">
        <f t="shared" si="1"/>
        <v>12650</v>
      </c>
      <c r="K56" s="170">
        <v>568861</v>
      </c>
      <c r="L56" s="39">
        <f t="shared" si="2"/>
        <v>2.2237418279685197E-2</v>
      </c>
    </row>
    <row r="57" spans="1:12" x14ac:dyDescent="0.25">
      <c r="A57" s="168">
        <v>53</v>
      </c>
      <c r="B57" s="181" t="s">
        <v>193</v>
      </c>
      <c r="C57" s="182">
        <f t="shared" si="3"/>
        <v>6011</v>
      </c>
      <c r="D57" s="9">
        <v>6011</v>
      </c>
      <c r="E57" s="169" t="s">
        <v>21</v>
      </c>
      <c r="F57" s="169" t="s">
        <v>21</v>
      </c>
      <c r="G57" s="169" t="s">
        <v>21</v>
      </c>
      <c r="H57" s="170" t="s">
        <v>21</v>
      </c>
      <c r="I57" s="170" t="s">
        <v>21</v>
      </c>
      <c r="J57" s="170">
        <f t="shared" si="1"/>
        <v>6011</v>
      </c>
      <c r="K57" s="170">
        <v>247250</v>
      </c>
      <c r="L57" s="39">
        <f t="shared" si="2"/>
        <v>2.4311425682507583E-2</v>
      </c>
    </row>
    <row r="58" spans="1:12" x14ac:dyDescent="0.25">
      <c r="A58" s="168">
        <v>54</v>
      </c>
      <c r="B58" s="181" t="s">
        <v>194</v>
      </c>
      <c r="C58" s="182">
        <f t="shared" si="3"/>
        <v>3654</v>
      </c>
      <c r="D58" s="9">
        <v>3654</v>
      </c>
      <c r="E58" s="169" t="s">
        <v>21</v>
      </c>
      <c r="F58" s="169" t="s">
        <v>21</v>
      </c>
      <c r="G58" s="169" t="s">
        <v>21</v>
      </c>
      <c r="H58" s="170" t="s">
        <v>21</v>
      </c>
      <c r="I58" s="170" t="s">
        <v>21</v>
      </c>
      <c r="J58" s="170">
        <f t="shared" si="1"/>
        <v>3654</v>
      </c>
      <c r="K58" s="170" t="s">
        <v>21</v>
      </c>
      <c r="L58" s="183" t="s">
        <v>696</v>
      </c>
    </row>
    <row r="59" spans="1:12" x14ac:dyDescent="0.25">
      <c r="A59" s="168">
        <v>55</v>
      </c>
      <c r="B59" s="181" t="s">
        <v>195</v>
      </c>
      <c r="C59" s="182">
        <f t="shared" si="3"/>
        <v>8536</v>
      </c>
      <c r="D59" s="9">
        <v>8536</v>
      </c>
      <c r="E59" s="169" t="s">
        <v>21</v>
      </c>
      <c r="F59" s="169" t="s">
        <v>21</v>
      </c>
      <c r="G59" s="169" t="s">
        <v>21</v>
      </c>
      <c r="H59" s="170" t="s">
        <v>21</v>
      </c>
      <c r="I59" s="170" t="s">
        <v>21</v>
      </c>
      <c r="J59" s="170">
        <f t="shared" si="1"/>
        <v>8536</v>
      </c>
      <c r="K59" s="170" t="s">
        <v>21</v>
      </c>
      <c r="L59" s="183" t="s">
        <v>696</v>
      </c>
    </row>
    <row r="60" spans="1:12" x14ac:dyDescent="0.25">
      <c r="A60" s="168">
        <v>56</v>
      </c>
      <c r="B60" s="181" t="s">
        <v>202</v>
      </c>
      <c r="C60" s="182">
        <f t="shared" si="3"/>
        <v>3654</v>
      </c>
      <c r="D60" s="9">
        <v>3654</v>
      </c>
      <c r="E60" s="169" t="s">
        <v>21</v>
      </c>
      <c r="F60" s="169" t="s">
        <v>21</v>
      </c>
      <c r="G60" s="169" t="s">
        <v>21</v>
      </c>
      <c r="H60" s="170" t="s">
        <v>21</v>
      </c>
      <c r="I60" s="170" t="s">
        <v>21</v>
      </c>
      <c r="J60" s="170">
        <f t="shared" si="1"/>
        <v>3654</v>
      </c>
      <c r="K60" s="170">
        <v>214662</v>
      </c>
      <c r="L60" s="39">
        <f t="shared" si="2"/>
        <v>1.7022109176286441E-2</v>
      </c>
    </row>
    <row r="61" spans="1:12" x14ac:dyDescent="0.25">
      <c r="A61" s="168">
        <v>57</v>
      </c>
      <c r="B61" s="181" t="s">
        <v>206</v>
      </c>
      <c r="C61" s="182">
        <f t="shared" si="3"/>
        <v>4317</v>
      </c>
      <c r="D61" s="9">
        <v>4317</v>
      </c>
      <c r="E61" s="169" t="s">
        <v>21</v>
      </c>
      <c r="F61" s="169" t="s">
        <v>21</v>
      </c>
      <c r="G61" s="169" t="s">
        <v>21</v>
      </c>
      <c r="H61" s="170" t="s">
        <v>21</v>
      </c>
      <c r="I61" s="170" t="s">
        <v>21</v>
      </c>
      <c r="J61" s="170">
        <f t="shared" si="1"/>
        <v>4317</v>
      </c>
      <c r="K61" s="170" t="s">
        <v>21</v>
      </c>
      <c r="L61" s="183" t="s">
        <v>696</v>
      </c>
    </row>
    <row r="62" spans="1:12" x14ac:dyDescent="0.25">
      <c r="A62" s="168">
        <v>58</v>
      </c>
      <c r="B62" s="181" t="s">
        <v>1155</v>
      </c>
      <c r="C62" s="182">
        <f t="shared" si="3"/>
        <v>27000</v>
      </c>
      <c r="D62" s="9"/>
      <c r="E62" s="169" t="s">
        <v>21</v>
      </c>
      <c r="F62" s="169" t="s">
        <v>21</v>
      </c>
      <c r="G62" s="169">
        <v>27000</v>
      </c>
      <c r="H62" s="170" t="s">
        <v>21</v>
      </c>
      <c r="I62" s="170" t="s">
        <v>21</v>
      </c>
      <c r="J62" s="170">
        <f t="shared" si="1"/>
        <v>27000</v>
      </c>
      <c r="K62" s="170" t="s">
        <v>21</v>
      </c>
      <c r="L62" s="183" t="s">
        <v>696</v>
      </c>
    </row>
    <row r="63" spans="1:12" x14ac:dyDescent="0.25">
      <c r="A63" s="168">
        <v>59</v>
      </c>
      <c r="B63" s="181" t="s">
        <v>224</v>
      </c>
      <c r="C63" s="182">
        <f t="shared" si="3"/>
        <v>3654</v>
      </c>
      <c r="D63" s="9">
        <v>3654</v>
      </c>
      <c r="E63" s="169" t="s">
        <v>21</v>
      </c>
      <c r="F63" s="169" t="s">
        <v>21</v>
      </c>
      <c r="G63" s="169" t="s">
        <v>21</v>
      </c>
      <c r="H63" s="170" t="s">
        <v>21</v>
      </c>
      <c r="I63" s="170" t="s">
        <v>21</v>
      </c>
      <c r="J63" s="170">
        <f t="shared" si="1"/>
        <v>3654</v>
      </c>
      <c r="K63" s="170" t="s">
        <v>21</v>
      </c>
      <c r="L63" s="183" t="s">
        <v>696</v>
      </c>
    </row>
    <row r="64" spans="1:12" x14ac:dyDescent="0.25">
      <c r="A64" s="168">
        <v>60</v>
      </c>
      <c r="B64" s="181" t="s">
        <v>1156</v>
      </c>
      <c r="C64" s="182">
        <f t="shared" si="3"/>
        <v>21084</v>
      </c>
      <c r="D64" s="9"/>
      <c r="E64" s="169" t="s">
        <v>21</v>
      </c>
      <c r="F64" s="169">
        <v>21084</v>
      </c>
      <c r="G64" s="169" t="s">
        <v>21</v>
      </c>
      <c r="H64" s="170" t="s">
        <v>21</v>
      </c>
      <c r="I64" s="170" t="s">
        <v>21</v>
      </c>
      <c r="J64" s="170">
        <f t="shared" si="1"/>
        <v>21084</v>
      </c>
      <c r="K64" s="170" t="s">
        <v>21</v>
      </c>
      <c r="L64" s="183" t="s">
        <v>696</v>
      </c>
    </row>
    <row r="65" spans="1:12" x14ac:dyDescent="0.25">
      <c r="A65" s="168">
        <v>61</v>
      </c>
      <c r="B65" s="181" t="s">
        <v>227</v>
      </c>
      <c r="C65" s="182">
        <f t="shared" si="3"/>
        <v>3654</v>
      </c>
      <c r="D65" s="9">
        <v>3654</v>
      </c>
      <c r="E65" s="169" t="s">
        <v>21</v>
      </c>
      <c r="F65" s="169" t="s">
        <v>21</v>
      </c>
      <c r="G65" s="169" t="s">
        <v>21</v>
      </c>
      <c r="H65" s="170" t="s">
        <v>21</v>
      </c>
      <c r="I65" s="170" t="s">
        <v>21</v>
      </c>
      <c r="J65" s="170">
        <f t="shared" si="1"/>
        <v>3654</v>
      </c>
      <c r="K65" s="170">
        <v>116105</v>
      </c>
      <c r="L65" s="39">
        <f t="shared" si="2"/>
        <v>3.1471512854743554E-2</v>
      </c>
    </row>
    <row r="66" spans="1:12" x14ac:dyDescent="0.25">
      <c r="A66" s="168">
        <v>62</v>
      </c>
      <c r="B66" s="181" t="s">
        <v>77</v>
      </c>
      <c r="C66" s="182">
        <f t="shared" si="3"/>
        <v>68407</v>
      </c>
      <c r="D66" s="9"/>
      <c r="E66" s="169">
        <v>68407</v>
      </c>
      <c r="F66" s="169" t="s">
        <v>21</v>
      </c>
      <c r="G66" s="169" t="s">
        <v>21</v>
      </c>
      <c r="H66" s="170" t="s">
        <v>21</v>
      </c>
      <c r="I66" s="170" t="s">
        <v>21</v>
      </c>
      <c r="J66" s="170">
        <f t="shared" si="1"/>
        <v>68407</v>
      </c>
      <c r="K66" s="170">
        <v>9241957</v>
      </c>
      <c r="L66" s="39">
        <f t="shared" si="2"/>
        <v>7.4017873054375823E-3</v>
      </c>
    </row>
    <row r="67" spans="1:12" x14ac:dyDescent="0.25">
      <c r="A67" s="168">
        <v>63</v>
      </c>
      <c r="B67" s="181" t="s">
        <v>542</v>
      </c>
      <c r="C67" s="182">
        <f t="shared" si="3"/>
        <v>3654</v>
      </c>
      <c r="D67" s="9">
        <v>3654</v>
      </c>
      <c r="E67" s="169" t="s">
        <v>21</v>
      </c>
      <c r="F67" s="169" t="s">
        <v>21</v>
      </c>
      <c r="G67" s="169" t="s">
        <v>21</v>
      </c>
      <c r="H67" s="170" t="s">
        <v>21</v>
      </c>
      <c r="I67" s="170" t="s">
        <v>21</v>
      </c>
      <c r="J67" s="170">
        <f t="shared" si="1"/>
        <v>3654</v>
      </c>
      <c r="K67" s="170" t="s">
        <v>21</v>
      </c>
      <c r="L67" s="183" t="s">
        <v>696</v>
      </c>
    </row>
    <row r="68" spans="1:12" x14ac:dyDescent="0.25">
      <c r="A68" s="168">
        <v>64</v>
      </c>
      <c r="B68" s="181" t="s">
        <v>106</v>
      </c>
      <c r="C68" s="182">
        <f t="shared" si="3"/>
        <v>4062117</v>
      </c>
      <c r="D68" s="9">
        <v>2931543</v>
      </c>
      <c r="E68" s="169">
        <v>1130574</v>
      </c>
      <c r="F68" s="169" t="s">
        <v>21</v>
      </c>
      <c r="G68" s="169" t="s">
        <v>21</v>
      </c>
      <c r="H68" s="170">
        <v>341120</v>
      </c>
      <c r="I68" s="170" t="s">
        <v>21</v>
      </c>
      <c r="J68" s="170">
        <f t="shared" si="1"/>
        <v>4403237</v>
      </c>
      <c r="K68" s="170">
        <v>29490819</v>
      </c>
      <c r="L68" s="39">
        <f t="shared" si="2"/>
        <v>0.1493087391028374</v>
      </c>
    </row>
    <row r="69" spans="1:12" x14ac:dyDescent="0.25">
      <c r="A69" s="168">
        <v>65</v>
      </c>
      <c r="B69" s="181" t="s">
        <v>111</v>
      </c>
      <c r="C69" s="182">
        <f t="shared" si="3"/>
        <v>16627</v>
      </c>
      <c r="D69" s="9">
        <v>16627</v>
      </c>
      <c r="E69" s="169" t="s">
        <v>21</v>
      </c>
      <c r="F69" s="169" t="s">
        <v>21</v>
      </c>
      <c r="G69" s="169" t="s">
        <v>21</v>
      </c>
      <c r="H69" s="170" t="s">
        <v>21</v>
      </c>
      <c r="I69" s="170" t="s">
        <v>21</v>
      </c>
      <c r="J69" s="170">
        <f t="shared" ref="J69:J132" si="4">SUM(C69,H69,I69)</f>
        <v>16627</v>
      </c>
      <c r="K69" s="170" t="s">
        <v>21</v>
      </c>
      <c r="L69" s="183" t="s">
        <v>696</v>
      </c>
    </row>
    <row r="70" spans="1:12" x14ac:dyDescent="0.25">
      <c r="A70" s="168">
        <v>66</v>
      </c>
      <c r="B70" s="181" t="s">
        <v>551</v>
      </c>
      <c r="C70" s="182">
        <f t="shared" si="3"/>
        <v>10711</v>
      </c>
      <c r="D70" s="9">
        <v>10711</v>
      </c>
      <c r="E70" s="169" t="s">
        <v>21</v>
      </c>
      <c r="F70" s="169" t="s">
        <v>21</v>
      </c>
      <c r="G70" s="169" t="s">
        <v>21</v>
      </c>
      <c r="H70" s="170" t="s">
        <v>21</v>
      </c>
      <c r="I70" s="170" t="s">
        <v>21</v>
      </c>
      <c r="J70" s="170">
        <f t="shared" si="4"/>
        <v>10711</v>
      </c>
      <c r="K70" s="170">
        <v>571496</v>
      </c>
      <c r="L70" s="39">
        <f t="shared" ref="L70:L133" si="5">J70/K70</f>
        <v>1.8742038439464145E-2</v>
      </c>
    </row>
    <row r="71" spans="1:12" x14ac:dyDescent="0.25">
      <c r="A71" s="168">
        <v>67</v>
      </c>
      <c r="B71" s="181" t="s">
        <v>117</v>
      </c>
      <c r="C71" s="182">
        <f t="shared" si="3"/>
        <v>6217</v>
      </c>
      <c r="D71" s="9">
        <v>6217</v>
      </c>
      <c r="E71" s="169" t="s">
        <v>21</v>
      </c>
      <c r="F71" s="169" t="s">
        <v>21</v>
      </c>
      <c r="G71" s="169" t="s">
        <v>21</v>
      </c>
      <c r="H71" s="170" t="s">
        <v>21</v>
      </c>
      <c r="I71" s="170" t="s">
        <v>21</v>
      </c>
      <c r="J71" s="170">
        <f t="shared" si="4"/>
        <v>6217</v>
      </c>
      <c r="K71" s="170">
        <v>219418</v>
      </c>
      <c r="L71" s="39">
        <f t="shared" si="5"/>
        <v>2.8334047343426701E-2</v>
      </c>
    </row>
    <row r="72" spans="1:12" x14ac:dyDescent="0.25">
      <c r="A72" s="168">
        <v>68</v>
      </c>
      <c r="B72" s="181" t="s">
        <v>118</v>
      </c>
      <c r="C72" s="182">
        <f t="shared" si="3"/>
        <v>429578</v>
      </c>
      <c r="D72" s="9"/>
      <c r="E72" s="169">
        <v>429578</v>
      </c>
      <c r="F72" s="169" t="s">
        <v>21</v>
      </c>
      <c r="G72" s="169" t="s">
        <v>21</v>
      </c>
      <c r="H72" s="170" t="s">
        <v>21</v>
      </c>
      <c r="I72" s="170">
        <v>109498</v>
      </c>
      <c r="J72" s="170">
        <f t="shared" si="4"/>
        <v>539076</v>
      </c>
      <c r="K72" s="170">
        <v>49143987</v>
      </c>
      <c r="L72" s="39">
        <f t="shared" si="5"/>
        <v>1.0969317568800431E-2</v>
      </c>
    </row>
    <row r="73" spans="1:12" x14ac:dyDescent="0.25">
      <c r="A73" s="168">
        <v>69</v>
      </c>
      <c r="B73" s="181" t="s">
        <v>121</v>
      </c>
      <c r="C73" s="182">
        <f t="shared" si="3"/>
        <v>104170</v>
      </c>
      <c r="D73" s="9">
        <v>40747</v>
      </c>
      <c r="E73" s="169">
        <v>63423</v>
      </c>
      <c r="F73" s="169" t="s">
        <v>21</v>
      </c>
      <c r="G73" s="169" t="s">
        <v>21</v>
      </c>
      <c r="H73" s="170" t="s">
        <v>21</v>
      </c>
      <c r="I73" s="170" t="s">
        <v>21</v>
      </c>
      <c r="J73" s="170">
        <f t="shared" si="4"/>
        <v>104170</v>
      </c>
      <c r="K73" s="170">
        <v>1544579</v>
      </c>
      <c r="L73" s="39">
        <f t="shared" si="5"/>
        <v>6.7442325708170311E-2</v>
      </c>
    </row>
    <row r="74" spans="1:12" x14ac:dyDescent="0.25">
      <c r="A74" s="168">
        <v>70</v>
      </c>
      <c r="B74" s="181" t="s">
        <v>736</v>
      </c>
      <c r="C74" s="182">
        <f t="shared" si="3"/>
        <v>4513</v>
      </c>
      <c r="D74" s="9">
        <v>4513</v>
      </c>
      <c r="E74" s="169" t="s">
        <v>21</v>
      </c>
      <c r="F74" s="169" t="s">
        <v>21</v>
      </c>
      <c r="G74" s="169" t="s">
        <v>21</v>
      </c>
      <c r="H74" s="170" t="s">
        <v>21</v>
      </c>
      <c r="I74" s="170" t="s">
        <v>21</v>
      </c>
      <c r="J74" s="170">
        <f t="shared" si="4"/>
        <v>4513</v>
      </c>
      <c r="K74" s="170">
        <v>171610</v>
      </c>
      <c r="L74" s="39">
        <f t="shared" si="5"/>
        <v>2.6298001281976575E-2</v>
      </c>
    </row>
    <row r="75" spans="1:12" x14ac:dyDescent="0.25">
      <c r="A75" s="168">
        <v>71</v>
      </c>
      <c r="B75" s="181" t="s">
        <v>181</v>
      </c>
      <c r="C75" s="182">
        <f t="shared" si="3"/>
        <v>4735</v>
      </c>
      <c r="D75" s="9">
        <v>4735</v>
      </c>
      <c r="E75" s="169" t="s">
        <v>21</v>
      </c>
      <c r="F75" s="169" t="s">
        <v>21</v>
      </c>
      <c r="G75" s="169" t="s">
        <v>21</v>
      </c>
      <c r="H75" s="170" t="s">
        <v>21</v>
      </c>
      <c r="I75" s="170" t="s">
        <v>21</v>
      </c>
      <c r="J75" s="170">
        <f t="shared" si="4"/>
        <v>4735</v>
      </c>
      <c r="K75" s="170" t="s">
        <v>21</v>
      </c>
      <c r="L75" s="183" t="s">
        <v>696</v>
      </c>
    </row>
    <row r="76" spans="1:12" x14ac:dyDescent="0.25">
      <c r="A76" s="168">
        <v>72</v>
      </c>
      <c r="B76" s="181" t="s">
        <v>737</v>
      </c>
      <c r="C76" s="182">
        <f t="shared" si="3"/>
        <v>3722</v>
      </c>
      <c r="D76" s="9">
        <v>3722</v>
      </c>
      <c r="E76" s="169" t="s">
        <v>21</v>
      </c>
      <c r="F76" s="169" t="s">
        <v>21</v>
      </c>
      <c r="G76" s="169" t="s">
        <v>21</v>
      </c>
      <c r="H76" s="170" t="s">
        <v>21</v>
      </c>
      <c r="I76" s="170" t="s">
        <v>21</v>
      </c>
      <c r="J76" s="170">
        <f t="shared" si="4"/>
        <v>3722</v>
      </c>
      <c r="K76" s="170" t="s">
        <v>21</v>
      </c>
      <c r="L76" s="183" t="s">
        <v>696</v>
      </c>
    </row>
    <row r="77" spans="1:12" x14ac:dyDescent="0.25">
      <c r="A77" s="168">
        <v>73</v>
      </c>
      <c r="B77" s="181" t="s">
        <v>182</v>
      </c>
      <c r="C77" s="182">
        <f t="shared" si="3"/>
        <v>5263</v>
      </c>
      <c r="D77" s="9">
        <v>5263</v>
      </c>
      <c r="E77" s="169" t="s">
        <v>21</v>
      </c>
      <c r="F77" s="169" t="s">
        <v>21</v>
      </c>
      <c r="G77" s="169" t="s">
        <v>21</v>
      </c>
      <c r="H77" s="170" t="s">
        <v>21</v>
      </c>
      <c r="I77" s="170" t="s">
        <v>21</v>
      </c>
      <c r="J77" s="170">
        <f t="shared" si="4"/>
        <v>5263</v>
      </c>
      <c r="K77" s="170">
        <v>405579</v>
      </c>
      <c r="L77" s="39">
        <f t="shared" si="5"/>
        <v>1.2976510125031128E-2</v>
      </c>
    </row>
    <row r="78" spans="1:12" x14ac:dyDescent="0.25">
      <c r="A78" s="168">
        <v>74</v>
      </c>
      <c r="B78" s="181" t="s">
        <v>183</v>
      </c>
      <c r="C78" s="182">
        <f t="shared" si="3"/>
        <v>33756</v>
      </c>
      <c r="D78" s="9">
        <v>18544</v>
      </c>
      <c r="E78" s="169">
        <v>15212</v>
      </c>
      <c r="F78" s="169" t="s">
        <v>21</v>
      </c>
      <c r="G78" s="169" t="s">
        <v>21</v>
      </c>
      <c r="H78" s="170" t="s">
        <v>21</v>
      </c>
      <c r="I78" s="170" t="s">
        <v>21</v>
      </c>
      <c r="J78" s="170">
        <f t="shared" si="4"/>
        <v>33756</v>
      </c>
      <c r="K78" s="170">
        <v>738595</v>
      </c>
      <c r="L78" s="39">
        <f t="shared" si="5"/>
        <v>4.5702990136678424E-2</v>
      </c>
    </row>
    <row r="79" spans="1:12" x14ac:dyDescent="0.25">
      <c r="A79" s="168">
        <v>75</v>
      </c>
      <c r="B79" s="181" t="s">
        <v>184</v>
      </c>
      <c r="C79" s="182">
        <f t="shared" si="3"/>
        <v>10909</v>
      </c>
      <c r="D79" s="9">
        <v>6835</v>
      </c>
      <c r="E79" s="169">
        <v>4074</v>
      </c>
      <c r="F79" s="169" t="s">
        <v>21</v>
      </c>
      <c r="G79" s="169" t="s">
        <v>21</v>
      </c>
      <c r="H79" s="170" t="s">
        <v>21</v>
      </c>
      <c r="I79" s="170" t="s">
        <v>21</v>
      </c>
      <c r="J79" s="170">
        <f t="shared" si="4"/>
        <v>10909</v>
      </c>
      <c r="K79" s="170">
        <v>282549</v>
      </c>
      <c r="L79" s="39">
        <f t="shared" si="5"/>
        <v>3.8609232380932154E-2</v>
      </c>
    </row>
    <row r="80" spans="1:12" x14ac:dyDescent="0.25">
      <c r="A80" s="168">
        <v>76</v>
      </c>
      <c r="B80" s="181" t="s">
        <v>185</v>
      </c>
      <c r="C80" s="182">
        <f t="shared" si="3"/>
        <v>8152</v>
      </c>
      <c r="D80" s="9">
        <v>4242</v>
      </c>
      <c r="E80" s="169">
        <v>3910</v>
      </c>
      <c r="F80" s="169" t="s">
        <v>21</v>
      </c>
      <c r="G80" s="169" t="s">
        <v>21</v>
      </c>
      <c r="H80" s="170" t="s">
        <v>21</v>
      </c>
      <c r="I80" s="170" t="s">
        <v>21</v>
      </c>
      <c r="J80" s="170">
        <f t="shared" si="4"/>
        <v>8152</v>
      </c>
      <c r="K80" s="170">
        <v>328705</v>
      </c>
      <c r="L80" s="39">
        <f t="shared" si="5"/>
        <v>2.4800352900016732E-2</v>
      </c>
    </row>
    <row r="81" spans="1:12" x14ac:dyDescent="0.25">
      <c r="A81" s="168">
        <v>77</v>
      </c>
      <c r="B81" s="181" t="s">
        <v>186</v>
      </c>
      <c r="C81" s="182">
        <f t="shared" si="3"/>
        <v>4138</v>
      </c>
      <c r="D81" s="9">
        <v>4138</v>
      </c>
      <c r="E81" s="169" t="s">
        <v>21</v>
      </c>
      <c r="F81" s="169" t="s">
        <v>21</v>
      </c>
      <c r="G81" s="169" t="s">
        <v>21</v>
      </c>
      <c r="H81" s="170" t="s">
        <v>21</v>
      </c>
      <c r="I81" s="170" t="s">
        <v>21</v>
      </c>
      <c r="J81" s="170">
        <f t="shared" si="4"/>
        <v>4138</v>
      </c>
      <c r="K81" s="170" t="s">
        <v>21</v>
      </c>
      <c r="L81" s="183" t="s">
        <v>696</v>
      </c>
    </row>
    <row r="82" spans="1:12" x14ac:dyDescent="0.25">
      <c r="A82" s="168">
        <v>78</v>
      </c>
      <c r="B82" s="181" t="s">
        <v>187</v>
      </c>
      <c r="C82" s="182">
        <f t="shared" si="3"/>
        <v>2571</v>
      </c>
      <c r="D82" s="9">
        <v>2571</v>
      </c>
      <c r="E82" s="169" t="s">
        <v>21</v>
      </c>
      <c r="F82" s="169" t="s">
        <v>21</v>
      </c>
      <c r="G82" s="169" t="s">
        <v>21</v>
      </c>
      <c r="H82" s="170" t="s">
        <v>21</v>
      </c>
      <c r="I82" s="170" t="s">
        <v>21</v>
      </c>
      <c r="J82" s="170">
        <f t="shared" si="4"/>
        <v>2571</v>
      </c>
      <c r="K82" s="170" t="s">
        <v>21</v>
      </c>
      <c r="L82" s="183" t="s">
        <v>696</v>
      </c>
    </row>
    <row r="83" spans="1:12" x14ac:dyDescent="0.25">
      <c r="A83" s="168">
        <v>79</v>
      </c>
      <c r="B83" s="181" t="s">
        <v>271</v>
      </c>
      <c r="C83" s="182">
        <f t="shared" si="3"/>
        <v>8154</v>
      </c>
      <c r="D83" s="9">
        <v>8154</v>
      </c>
      <c r="E83" s="169" t="s">
        <v>21</v>
      </c>
      <c r="F83" s="169" t="s">
        <v>21</v>
      </c>
      <c r="G83" s="169" t="s">
        <v>21</v>
      </c>
      <c r="H83" s="170" t="s">
        <v>21</v>
      </c>
      <c r="I83" s="170" t="s">
        <v>21</v>
      </c>
      <c r="J83" s="170">
        <f t="shared" si="4"/>
        <v>8154</v>
      </c>
      <c r="K83" s="170" t="s">
        <v>21</v>
      </c>
      <c r="L83" s="183" t="s">
        <v>696</v>
      </c>
    </row>
    <row r="84" spans="1:12" x14ac:dyDescent="0.25">
      <c r="A84" s="168">
        <v>80</v>
      </c>
      <c r="B84" s="181" t="s">
        <v>91</v>
      </c>
      <c r="C84" s="182">
        <f t="shared" si="3"/>
        <v>203075</v>
      </c>
      <c r="D84" s="9">
        <v>36538</v>
      </c>
      <c r="E84" s="169" t="s">
        <v>21</v>
      </c>
      <c r="F84" s="169">
        <v>166537</v>
      </c>
      <c r="G84" s="169" t="s">
        <v>21</v>
      </c>
      <c r="H84" s="170" t="s">
        <v>21</v>
      </c>
      <c r="I84" s="170" t="s">
        <v>21</v>
      </c>
      <c r="J84" s="170">
        <f t="shared" si="4"/>
        <v>203075</v>
      </c>
      <c r="K84" s="170">
        <v>3032563</v>
      </c>
      <c r="L84" s="39">
        <f t="shared" si="5"/>
        <v>6.6964808315606306E-2</v>
      </c>
    </row>
    <row r="85" spans="1:12" x14ac:dyDescent="0.25">
      <c r="A85" s="168">
        <v>81</v>
      </c>
      <c r="B85" s="181" t="s">
        <v>279</v>
      </c>
      <c r="C85" s="182">
        <f t="shared" si="3"/>
        <v>5830</v>
      </c>
      <c r="D85" s="9">
        <v>5830</v>
      </c>
      <c r="E85" s="169" t="s">
        <v>21</v>
      </c>
      <c r="F85" s="169" t="s">
        <v>21</v>
      </c>
      <c r="G85" s="169" t="s">
        <v>21</v>
      </c>
      <c r="H85" s="170" t="s">
        <v>21</v>
      </c>
      <c r="I85" s="170" t="s">
        <v>21</v>
      </c>
      <c r="J85" s="170">
        <f t="shared" si="4"/>
        <v>5830</v>
      </c>
      <c r="K85" s="170">
        <v>355256</v>
      </c>
      <c r="L85" s="39">
        <f t="shared" si="5"/>
        <v>1.6410701015605648E-2</v>
      </c>
    </row>
    <row r="86" spans="1:12" x14ac:dyDescent="0.25">
      <c r="A86" s="168">
        <v>82</v>
      </c>
      <c r="B86" s="181" t="s">
        <v>280</v>
      </c>
      <c r="C86" s="182">
        <f t="shared" si="3"/>
        <v>486414</v>
      </c>
      <c r="D86" s="9">
        <v>53325</v>
      </c>
      <c r="E86" s="169">
        <v>433089</v>
      </c>
      <c r="F86" s="169" t="s">
        <v>21</v>
      </c>
      <c r="G86" s="169" t="s">
        <v>21</v>
      </c>
      <c r="H86" s="170" t="s">
        <v>21</v>
      </c>
      <c r="I86" s="170" t="s">
        <v>21</v>
      </c>
      <c r="J86" s="170">
        <f t="shared" si="4"/>
        <v>486414</v>
      </c>
      <c r="K86" s="170" t="s">
        <v>21</v>
      </c>
      <c r="L86" s="183" t="s">
        <v>696</v>
      </c>
    </row>
    <row r="87" spans="1:12" x14ac:dyDescent="0.25">
      <c r="A87" s="168">
        <v>83</v>
      </c>
      <c r="B87" s="181" t="s">
        <v>281</v>
      </c>
      <c r="C87" s="182">
        <f t="shared" si="3"/>
        <v>4314</v>
      </c>
      <c r="D87" s="9">
        <v>4314</v>
      </c>
      <c r="E87" s="169" t="s">
        <v>21</v>
      </c>
      <c r="F87" s="169" t="s">
        <v>21</v>
      </c>
      <c r="G87" s="169" t="s">
        <v>21</v>
      </c>
      <c r="H87" s="170" t="s">
        <v>21</v>
      </c>
      <c r="I87" s="170" t="s">
        <v>21</v>
      </c>
      <c r="J87" s="170">
        <f t="shared" si="4"/>
        <v>4314</v>
      </c>
      <c r="K87" s="170">
        <v>134544</v>
      </c>
      <c r="L87" s="39">
        <f t="shared" si="5"/>
        <v>3.206386014983946E-2</v>
      </c>
    </row>
    <row r="88" spans="1:12" x14ac:dyDescent="0.25">
      <c r="A88" s="168">
        <v>84</v>
      </c>
      <c r="B88" s="181" t="s">
        <v>294</v>
      </c>
      <c r="C88" s="182">
        <f t="shared" si="3"/>
        <v>511146</v>
      </c>
      <c r="D88" s="9"/>
      <c r="E88" s="169">
        <v>511146</v>
      </c>
      <c r="F88" s="169" t="s">
        <v>21</v>
      </c>
      <c r="G88" s="169" t="s">
        <v>21</v>
      </c>
      <c r="H88" s="170" t="s">
        <v>21</v>
      </c>
      <c r="I88" s="170">
        <v>15268</v>
      </c>
      <c r="J88" s="170">
        <f t="shared" si="4"/>
        <v>526414</v>
      </c>
      <c r="K88" s="170">
        <v>54320278</v>
      </c>
      <c r="L88" s="39">
        <f t="shared" si="5"/>
        <v>9.6909297850058876E-3</v>
      </c>
    </row>
    <row r="89" spans="1:12" x14ac:dyDescent="0.25">
      <c r="A89" s="168">
        <v>85</v>
      </c>
      <c r="B89" s="181" t="s">
        <v>295</v>
      </c>
      <c r="C89" s="182">
        <f t="shared" si="3"/>
        <v>4426</v>
      </c>
      <c r="D89" s="9">
        <v>4426</v>
      </c>
      <c r="E89" s="169" t="s">
        <v>21</v>
      </c>
      <c r="F89" s="169" t="s">
        <v>21</v>
      </c>
      <c r="G89" s="169" t="s">
        <v>21</v>
      </c>
      <c r="H89" s="170" t="s">
        <v>21</v>
      </c>
      <c r="I89" s="170" t="s">
        <v>21</v>
      </c>
      <c r="J89" s="170">
        <f t="shared" si="4"/>
        <v>4426</v>
      </c>
      <c r="K89" s="170" t="s">
        <v>21</v>
      </c>
      <c r="L89" s="183" t="s">
        <v>696</v>
      </c>
    </row>
    <row r="90" spans="1:12" x14ac:dyDescent="0.25">
      <c r="A90" s="168">
        <v>86</v>
      </c>
      <c r="B90" s="181" t="s">
        <v>303</v>
      </c>
      <c r="C90" s="182">
        <f t="shared" si="3"/>
        <v>335916</v>
      </c>
      <c r="D90" s="9">
        <v>78282</v>
      </c>
      <c r="E90" s="169">
        <v>257634</v>
      </c>
      <c r="F90" s="169" t="s">
        <v>21</v>
      </c>
      <c r="G90" s="169" t="s">
        <v>21</v>
      </c>
      <c r="H90" s="170" t="s">
        <v>21</v>
      </c>
      <c r="I90" s="170" t="s">
        <v>21</v>
      </c>
      <c r="J90" s="170">
        <f t="shared" si="4"/>
        <v>335916</v>
      </c>
      <c r="K90" s="170">
        <v>2914912</v>
      </c>
      <c r="L90" s="39">
        <f t="shared" si="5"/>
        <v>0.11524052870206716</v>
      </c>
    </row>
    <row r="91" spans="1:12" x14ac:dyDescent="0.25">
      <c r="A91" s="168">
        <v>87</v>
      </c>
      <c r="B91" s="181" t="s">
        <v>1157</v>
      </c>
      <c r="C91" s="182">
        <f t="shared" si="3"/>
        <v>542971</v>
      </c>
      <c r="D91" s="9"/>
      <c r="E91" s="169">
        <v>533341</v>
      </c>
      <c r="F91" s="169">
        <v>9630</v>
      </c>
      <c r="G91" s="169" t="s">
        <v>21</v>
      </c>
      <c r="H91" s="170" t="s">
        <v>21</v>
      </c>
      <c r="I91" s="170" t="s">
        <v>21</v>
      </c>
      <c r="J91" s="170">
        <f t="shared" si="4"/>
        <v>542971</v>
      </c>
      <c r="K91" s="170">
        <v>49761541</v>
      </c>
      <c r="L91" s="39">
        <f t="shared" si="5"/>
        <v>1.0911458710653675E-2</v>
      </c>
    </row>
    <row r="92" spans="1:12" x14ac:dyDescent="0.25">
      <c r="A92" s="168">
        <v>88</v>
      </c>
      <c r="B92" s="181" t="s">
        <v>360</v>
      </c>
      <c r="C92" s="182">
        <f t="shared" si="3"/>
        <v>5310</v>
      </c>
      <c r="D92" s="9">
        <v>5310</v>
      </c>
      <c r="E92" s="169" t="s">
        <v>21</v>
      </c>
      <c r="F92" s="169" t="s">
        <v>21</v>
      </c>
      <c r="G92" s="169" t="s">
        <v>21</v>
      </c>
      <c r="H92" s="170" t="s">
        <v>21</v>
      </c>
      <c r="I92" s="170" t="s">
        <v>21</v>
      </c>
      <c r="J92" s="170">
        <f t="shared" si="4"/>
        <v>5310</v>
      </c>
      <c r="K92" s="170" t="s">
        <v>21</v>
      </c>
      <c r="L92" s="183" t="s">
        <v>696</v>
      </c>
    </row>
    <row r="93" spans="1:12" x14ac:dyDescent="0.25">
      <c r="A93" s="168">
        <v>89</v>
      </c>
      <c r="B93" s="181" t="s">
        <v>362</v>
      </c>
      <c r="C93" s="182">
        <f t="shared" si="3"/>
        <v>5772</v>
      </c>
      <c r="D93" s="9">
        <v>5772</v>
      </c>
      <c r="E93" s="169" t="s">
        <v>21</v>
      </c>
      <c r="F93" s="169" t="s">
        <v>21</v>
      </c>
      <c r="G93" s="169" t="s">
        <v>21</v>
      </c>
      <c r="H93" s="170" t="s">
        <v>21</v>
      </c>
      <c r="I93" s="170" t="s">
        <v>21</v>
      </c>
      <c r="J93" s="170">
        <f t="shared" si="4"/>
        <v>5772</v>
      </c>
      <c r="K93" s="170">
        <v>351892</v>
      </c>
      <c r="L93" s="39">
        <f t="shared" si="5"/>
        <v>1.6402759937708161E-2</v>
      </c>
    </row>
    <row r="94" spans="1:12" x14ac:dyDescent="0.25">
      <c r="A94" s="168">
        <v>90</v>
      </c>
      <c r="B94" s="181" t="s">
        <v>363</v>
      </c>
      <c r="C94" s="182">
        <f t="shared" si="3"/>
        <v>6760</v>
      </c>
      <c r="D94" s="9">
        <v>6760</v>
      </c>
      <c r="E94" s="169" t="s">
        <v>21</v>
      </c>
      <c r="F94" s="169" t="s">
        <v>21</v>
      </c>
      <c r="G94" s="169" t="s">
        <v>21</v>
      </c>
      <c r="H94" s="170" t="s">
        <v>21</v>
      </c>
      <c r="I94" s="170" t="s">
        <v>21</v>
      </c>
      <c r="J94" s="170">
        <f t="shared" si="4"/>
        <v>6760</v>
      </c>
      <c r="K94" s="170">
        <v>297163</v>
      </c>
      <c r="L94" s="39">
        <f t="shared" si="5"/>
        <v>2.2748457917035433E-2</v>
      </c>
    </row>
    <row r="95" spans="1:12" x14ac:dyDescent="0.25">
      <c r="A95" s="168">
        <v>91</v>
      </c>
      <c r="B95" s="181" t="s">
        <v>364</v>
      </c>
      <c r="C95" s="182">
        <f t="shared" si="3"/>
        <v>893307</v>
      </c>
      <c r="D95" s="9">
        <v>167158</v>
      </c>
      <c r="E95" s="169">
        <v>726149</v>
      </c>
      <c r="F95" s="169" t="s">
        <v>21</v>
      </c>
      <c r="G95" s="169" t="s">
        <v>21</v>
      </c>
      <c r="H95" s="170" t="s">
        <v>21</v>
      </c>
      <c r="I95" s="170" t="s">
        <v>21</v>
      </c>
      <c r="J95" s="170">
        <f t="shared" si="4"/>
        <v>893307</v>
      </c>
      <c r="K95" s="170">
        <v>7171050</v>
      </c>
      <c r="L95" s="39">
        <f t="shared" si="5"/>
        <v>0.12457129709038425</v>
      </c>
    </row>
    <row r="96" spans="1:12" x14ac:dyDescent="0.25">
      <c r="A96" s="168">
        <v>92</v>
      </c>
      <c r="B96" s="181" t="s">
        <v>365</v>
      </c>
      <c r="C96" s="182">
        <f t="shared" si="3"/>
        <v>5229</v>
      </c>
      <c r="D96" s="9">
        <v>5229</v>
      </c>
      <c r="E96" s="169" t="s">
        <v>21</v>
      </c>
      <c r="F96" s="169" t="s">
        <v>21</v>
      </c>
      <c r="G96" s="169" t="s">
        <v>21</v>
      </c>
      <c r="H96" s="170" t="s">
        <v>21</v>
      </c>
      <c r="I96" s="170" t="s">
        <v>21</v>
      </c>
      <c r="J96" s="170">
        <f t="shared" si="4"/>
        <v>5229</v>
      </c>
      <c r="K96" s="170">
        <v>231488</v>
      </c>
      <c r="L96" s="39">
        <f t="shared" si="5"/>
        <v>2.2588643903787668E-2</v>
      </c>
    </row>
    <row r="97" spans="1:12" x14ac:dyDescent="0.25">
      <c r="A97" s="168">
        <v>93</v>
      </c>
      <c r="B97" s="181" t="s">
        <v>367</v>
      </c>
      <c r="C97" s="182">
        <f t="shared" si="3"/>
        <v>7700</v>
      </c>
      <c r="D97" s="9">
        <v>7700</v>
      </c>
      <c r="E97" s="169" t="s">
        <v>21</v>
      </c>
      <c r="F97" s="169" t="s">
        <v>21</v>
      </c>
      <c r="G97" s="169" t="s">
        <v>21</v>
      </c>
      <c r="H97" s="170" t="s">
        <v>21</v>
      </c>
      <c r="I97" s="170" t="s">
        <v>21</v>
      </c>
      <c r="J97" s="170">
        <f t="shared" si="4"/>
        <v>7700</v>
      </c>
      <c r="K97" s="170" t="s">
        <v>21</v>
      </c>
      <c r="L97" s="183" t="s">
        <v>696</v>
      </c>
    </row>
    <row r="98" spans="1:12" x14ac:dyDescent="0.25">
      <c r="A98" s="168">
        <v>94</v>
      </c>
      <c r="B98" s="181" t="s">
        <v>372</v>
      </c>
      <c r="C98" s="182">
        <f t="shared" si="3"/>
        <v>672868</v>
      </c>
      <c r="D98" s="9"/>
      <c r="E98" s="169">
        <v>273851</v>
      </c>
      <c r="F98" s="169">
        <v>399017</v>
      </c>
      <c r="G98" s="169" t="s">
        <v>21</v>
      </c>
      <c r="H98" s="170" t="s">
        <v>21</v>
      </c>
      <c r="I98" s="170" t="s">
        <v>21</v>
      </c>
      <c r="J98" s="170">
        <f t="shared" si="4"/>
        <v>672868</v>
      </c>
      <c r="K98" s="170">
        <v>34482264</v>
      </c>
      <c r="L98" s="39">
        <f t="shared" si="5"/>
        <v>1.9513451900954066E-2</v>
      </c>
    </row>
    <row r="99" spans="1:12" x14ac:dyDescent="0.25">
      <c r="A99" s="168">
        <v>95</v>
      </c>
      <c r="B99" s="181" t="s">
        <v>381</v>
      </c>
      <c r="C99" s="182">
        <f t="shared" si="3"/>
        <v>29603</v>
      </c>
      <c r="D99" s="9">
        <v>9483</v>
      </c>
      <c r="E99" s="169" t="s">
        <v>21</v>
      </c>
      <c r="F99" s="169">
        <v>20120</v>
      </c>
      <c r="G99" s="169" t="s">
        <v>21</v>
      </c>
      <c r="H99" s="170" t="s">
        <v>21</v>
      </c>
      <c r="I99" s="170" t="s">
        <v>21</v>
      </c>
      <c r="J99" s="170">
        <f t="shared" si="4"/>
        <v>29603</v>
      </c>
      <c r="K99" s="170">
        <v>349506</v>
      </c>
      <c r="L99" s="39">
        <f t="shared" si="5"/>
        <v>8.4699547361132568E-2</v>
      </c>
    </row>
    <row r="100" spans="1:12" x14ac:dyDescent="0.25">
      <c r="A100" s="168">
        <v>96</v>
      </c>
      <c r="B100" s="181" t="s">
        <v>382</v>
      </c>
      <c r="C100" s="182">
        <f t="shared" si="3"/>
        <v>4303</v>
      </c>
      <c r="D100" s="9">
        <v>4303</v>
      </c>
      <c r="E100" s="169" t="s">
        <v>21</v>
      </c>
      <c r="F100" s="169" t="s">
        <v>21</v>
      </c>
      <c r="G100" s="169" t="s">
        <v>21</v>
      </c>
      <c r="H100" s="170" t="s">
        <v>21</v>
      </c>
      <c r="I100" s="170" t="s">
        <v>21</v>
      </c>
      <c r="J100" s="170">
        <f t="shared" si="4"/>
        <v>4303</v>
      </c>
      <c r="K100" s="170" t="s">
        <v>21</v>
      </c>
      <c r="L100" s="183" t="s">
        <v>696</v>
      </c>
    </row>
    <row r="101" spans="1:12" x14ac:dyDescent="0.25">
      <c r="A101" s="168">
        <v>97</v>
      </c>
      <c r="B101" s="181" t="s">
        <v>383</v>
      </c>
      <c r="C101" s="182">
        <f t="shared" ref="C101:C164" si="6">SUM(D101:G101)</f>
        <v>5563</v>
      </c>
      <c r="D101" s="9">
        <v>3362</v>
      </c>
      <c r="E101" s="169">
        <v>2201</v>
      </c>
      <c r="F101" s="169" t="s">
        <v>21</v>
      </c>
      <c r="G101" s="169" t="s">
        <v>21</v>
      </c>
      <c r="H101" s="170" t="s">
        <v>21</v>
      </c>
      <c r="I101" s="170" t="s">
        <v>21</v>
      </c>
      <c r="J101" s="170">
        <f t="shared" si="4"/>
        <v>5563</v>
      </c>
      <c r="K101" s="170">
        <v>428034</v>
      </c>
      <c r="L101" s="39">
        <f t="shared" si="5"/>
        <v>1.2996631108743698E-2</v>
      </c>
    </row>
    <row r="102" spans="1:12" x14ac:dyDescent="0.25">
      <c r="A102" s="168">
        <v>98</v>
      </c>
      <c r="B102" s="181" t="s">
        <v>384</v>
      </c>
      <c r="C102" s="182">
        <f t="shared" si="6"/>
        <v>4300</v>
      </c>
      <c r="D102" s="9">
        <v>4300</v>
      </c>
      <c r="E102" s="169" t="s">
        <v>21</v>
      </c>
      <c r="F102" s="169" t="s">
        <v>21</v>
      </c>
      <c r="G102" s="169" t="s">
        <v>21</v>
      </c>
      <c r="H102" s="170" t="s">
        <v>21</v>
      </c>
      <c r="I102" s="170" t="s">
        <v>21</v>
      </c>
      <c r="J102" s="170">
        <f t="shared" si="4"/>
        <v>4300</v>
      </c>
      <c r="K102" s="170" t="s">
        <v>21</v>
      </c>
      <c r="L102" s="183" t="s">
        <v>696</v>
      </c>
    </row>
    <row r="103" spans="1:12" x14ac:dyDescent="0.25">
      <c r="A103" s="168">
        <v>99</v>
      </c>
      <c r="B103" s="181" t="s">
        <v>651</v>
      </c>
      <c r="C103" s="182">
        <f t="shared" si="6"/>
        <v>14024</v>
      </c>
      <c r="D103" s="9">
        <v>12281</v>
      </c>
      <c r="E103" s="169">
        <v>1743</v>
      </c>
      <c r="F103" s="169" t="s">
        <v>21</v>
      </c>
      <c r="G103" s="169" t="s">
        <v>21</v>
      </c>
      <c r="H103" s="170" t="s">
        <v>21</v>
      </c>
      <c r="I103" s="170" t="s">
        <v>21</v>
      </c>
      <c r="J103" s="170">
        <f t="shared" si="4"/>
        <v>14024</v>
      </c>
      <c r="K103" s="170">
        <v>777924</v>
      </c>
      <c r="L103" s="39">
        <f t="shared" si="5"/>
        <v>1.8027467978877113E-2</v>
      </c>
    </row>
    <row r="104" spans="1:12" x14ac:dyDescent="0.25">
      <c r="A104" s="168">
        <v>100</v>
      </c>
      <c r="B104" s="181" t="s">
        <v>391</v>
      </c>
      <c r="C104" s="182">
        <f t="shared" si="6"/>
        <v>1071944</v>
      </c>
      <c r="D104" s="9">
        <v>223519</v>
      </c>
      <c r="E104" s="169">
        <v>848425</v>
      </c>
      <c r="F104" s="169" t="s">
        <v>21</v>
      </c>
      <c r="G104" s="169" t="s">
        <v>21</v>
      </c>
      <c r="H104" s="170" t="s">
        <v>21</v>
      </c>
      <c r="I104" s="170" t="s">
        <v>21</v>
      </c>
      <c r="J104" s="170">
        <f t="shared" si="4"/>
        <v>1071944</v>
      </c>
      <c r="K104" s="170">
        <v>8252714</v>
      </c>
      <c r="L104" s="39">
        <f t="shared" si="5"/>
        <v>0.1298898762273841</v>
      </c>
    </row>
    <row r="105" spans="1:12" x14ac:dyDescent="0.25">
      <c r="A105" s="168">
        <v>101</v>
      </c>
      <c r="B105" s="181" t="s">
        <v>392</v>
      </c>
      <c r="C105" s="182">
        <f t="shared" si="6"/>
        <v>192730</v>
      </c>
      <c r="D105" s="9"/>
      <c r="E105" s="169">
        <v>192730</v>
      </c>
      <c r="F105" s="169" t="s">
        <v>21</v>
      </c>
      <c r="G105" s="169" t="s">
        <v>21</v>
      </c>
      <c r="H105" s="170" t="s">
        <v>21</v>
      </c>
      <c r="I105" s="170" t="s">
        <v>21</v>
      </c>
      <c r="J105" s="170">
        <f t="shared" si="4"/>
        <v>192730</v>
      </c>
      <c r="K105" s="170">
        <v>9638897</v>
      </c>
      <c r="L105" s="39">
        <f t="shared" si="5"/>
        <v>1.9995026401879799E-2</v>
      </c>
    </row>
    <row r="106" spans="1:12" x14ac:dyDescent="0.25">
      <c r="A106" s="168">
        <v>102</v>
      </c>
      <c r="B106" s="181" t="s">
        <v>400</v>
      </c>
      <c r="C106" s="182">
        <f t="shared" si="6"/>
        <v>10558</v>
      </c>
      <c r="D106" s="9">
        <v>10558</v>
      </c>
      <c r="E106" s="169" t="s">
        <v>21</v>
      </c>
      <c r="F106" s="169" t="s">
        <v>21</v>
      </c>
      <c r="G106" s="169" t="s">
        <v>21</v>
      </c>
      <c r="H106" s="170" t="s">
        <v>21</v>
      </c>
      <c r="I106" s="170" t="s">
        <v>21</v>
      </c>
      <c r="J106" s="170">
        <f t="shared" si="4"/>
        <v>10558</v>
      </c>
      <c r="K106" s="170" t="s">
        <v>21</v>
      </c>
      <c r="L106" s="183" t="s">
        <v>696</v>
      </c>
    </row>
    <row r="107" spans="1:12" x14ac:dyDescent="0.25">
      <c r="A107" s="168">
        <v>103</v>
      </c>
      <c r="B107" s="181" t="s">
        <v>404</v>
      </c>
      <c r="C107" s="182">
        <f t="shared" si="6"/>
        <v>7547</v>
      </c>
      <c r="D107" s="9">
        <v>7547</v>
      </c>
      <c r="E107" s="169" t="s">
        <v>21</v>
      </c>
      <c r="F107" s="169" t="s">
        <v>21</v>
      </c>
      <c r="G107" s="169" t="s">
        <v>21</v>
      </c>
      <c r="H107" s="170" t="s">
        <v>21</v>
      </c>
      <c r="I107" s="170" t="s">
        <v>21</v>
      </c>
      <c r="J107" s="170">
        <f t="shared" si="4"/>
        <v>7547</v>
      </c>
      <c r="K107" s="170">
        <v>354682</v>
      </c>
      <c r="L107" s="39">
        <f t="shared" si="5"/>
        <v>2.1278215415498954E-2</v>
      </c>
    </row>
    <row r="108" spans="1:12" x14ac:dyDescent="0.25">
      <c r="A108" s="168">
        <v>104</v>
      </c>
      <c r="B108" s="181" t="s">
        <v>407</v>
      </c>
      <c r="C108" s="182">
        <f t="shared" si="6"/>
        <v>3654</v>
      </c>
      <c r="D108" s="9">
        <v>3654</v>
      </c>
      <c r="E108" s="169" t="s">
        <v>21</v>
      </c>
      <c r="F108" s="169" t="s">
        <v>21</v>
      </c>
      <c r="G108" s="169" t="s">
        <v>21</v>
      </c>
      <c r="H108" s="170" t="s">
        <v>21</v>
      </c>
      <c r="I108" s="170" t="s">
        <v>21</v>
      </c>
      <c r="J108" s="170">
        <f t="shared" si="4"/>
        <v>3654</v>
      </c>
      <c r="K108" s="170">
        <v>174320</v>
      </c>
      <c r="L108" s="39">
        <f t="shared" si="5"/>
        <v>2.0961450206516751E-2</v>
      </c>
    </row>
    <row r="109" spans="1:12" x14ac:dyDescent="0.25">
      <c r="A109" s="168">
        <v>105</v>
      </c>
      <c r="B109" s="181" t="s">
        <v>409</v>
      </c>
      <c r="C109" s="182">
        <f t="shared" si="6"/>
        <v>13110</v>
      </c>
      <c r="D109" s="9">
        <v>8024</v>
      </c>
      <c r="E109" s="169">
        <v>5086</v>
      </c>
      <c r="F109" s="169" t="s">
        <v>21</v>
      </c>
      <c r="G109" s="169" t="s">
        <v>21</v>
      </c>
      <c r="H109" s="170" t="s">
        <v>21</v>
      </c>
      <c r="I109" s="170" t="s">
        <v>21</v>
      </c>
      <c r="J109" s="170">
        <f t="shared" si="4"/>
        <v>13110</v>
      </c>
      <c r="K109" s="170">
        <v>400837</v>
      </c>
      <c r="L109" s="39">
        <f t="shared" si="5"/>
        <v>3.2706561520019363E-2</v>
      </c>
    </row>
    <row r="110" spans="1:12" x14ac:dyDescent="0.25">
      <c r="A110" s="168">
        <v>106</v>
      </c>
      <c r="B110" s="181" t="s">
        <v>410</v>
      </c>
      <c r="C110" s="182">
        <f t="shared" si="6"/>
        <v>33308</v>
      </c>
      <c r="D110" s="9">
        <v>7589</v>
      </c>
      <c r="E110" s="169">
        <v>4075</v>
      </c>
      <c r="F110" s="169">
        <v>21644</v>
      </c>
      <c r="G110" s="169" t="s">
        <v>21</v>
      </c>
      <c r="H110" s="170" t="s">
        <v>21</v>
      </c>
      <c r="I110" s="170" t="s">
        <v>21</v>
      </c>
      <c r="J110" s="170">
        <f t="shared" si="4"/>
        <v>33308</v>
      </c>
      <c r="K110" s="170">
        <v>307836</v>
      </c>
      <c r="L110" s="39">
        <f t="shared" si="5"/>
        <v>0.10820047038033238</v>
      </c>
    </row>
    <row r="111" spans="1:12" x14ac:dyDescent="0.25">
      <c r="A111" s="168">
        <v>107</v>
      </c>
      <c r="B111" s="181" t="s">
        <v>411</v>
      </c>
      <c r="C111" s="182">
        <f t="shared" si="6"/>
        <v>3654</v>
      </c>
      <c r="D111" s="9">
        <v>3654</v>
      </c>
      <c r="E111" s="169" t="s">
        <v>21</v>
      </c>
      <c r="F111" s="169" t="s">
        <v>21</v>
      </c>
      <c r="G111" s="169" t="s">
        <v>21</v>
      </c>
      <c r="H111" s="170" t="s">
        <v>21</v>
      </c>
      <c r="I111" s="170" t="s">
        <v>21</v>
      </c>
      <c r="J111" s="170">
        <f t="shared" si="4"/>
        <v>3654</v>
      </c>
      <c r="K111" s="170" t="s">
        <v>21</v>
      </c>
      <c r="L111" s="183" t="s">
        <v>696</v>
      </c>
    </row>
    <row r="112" spans="1:12" x14ac:dyDescent="0.25">
      <c r="A112" s="168">
        <v>108</v>
      </c>
      <c r="B112" s="181" t="s">
        <v>412</v>
      </c>
      <c r="C112" s="182">
        <f t="shared" si="6"/>
        <v>5378</v>
      </c>
      <c r="D112" s="9">
        <v>3654</v>
      </c>
      <c r="E112" s="169">
        <v>1724</v>
      </c>
      <c r="F112" s="169" t="s">
        <v>21</v>
      </c>
      <c r="G112" s="169" t="s">
        <v>21</v>
      </c>
      <c r="H112" s="170" t="s">
        <v>21</v>
      </c>
      <c r="I112" s="170" t="s">
        <v>21</v>
      </c>
      <c r="J112" s="170">
        <f t="shared" si="4"/>
        <v>5378</v>
      </c>
      <c r="K112" s="170">
        <v>104352</v>
      </c>
      <c r="L112" s="39">
        <f t="shared" si="5"/>
        <v>5.1537105182459367E-2</v>
      </c>
    </row>
    <row r="113" spans="1:12" x14ac:dyDescent="0.25">
      <c r="A113" s="168">
        <v>109</v>
      </c>
      <c r="B113" s="181" t="s">
        <v>413</v>
      </c>
      <c r="C113" s="182">
        <f t="shared" si="6"/>
        <v>24764</v>
      </c>
      <c r="D113" s="9">
        <v>3853</v>
      </c>
      <c r="E113" s="169">
        <v>625</v>
      </c>
      <c r="F113" s="169">
        <v>20286</v>
      </c>
      <c r="G113" s="169" t="s">
        <v>21</v>
      </c>
      <c r="H113" s="170" t="s">
        <v>21</v>
      </c>
      <c r="I113" s="170" t="s">
        <v>21</v>
      </c>
      <c r="J113" s="170">
        <f t="shared" si="4"/>
        <v>24764</v>
      </c>
      <c r="K113" s="170">
        <v>225759</v>
      </c>
      <c r="L113" s="39">
        <f t="shared" si="5"/>
        <v>0.10969219388817279</v>
      </c>
    </row>
    <row r="114" spans="1:12" x14ac:dyDescent="0.25">
      <c r="A114" s="168">
        <v>110</v>
      </c>
      <c r="B114" s="181" t="s">
        <v>414</v>
      </c>
      <c r="C114" s="182">
        <f t="shared" si="6"/>
        <v>3654</v>
      </c>
      <c r="D114" s="9">
        <v>3654</v>
      </c>
      <c r="E114" s="169" t="s">
        <v>21</v>
      </c>
      <c r="F114" s="169" t="s">
        <v>21</v>
      </c>
      <c r="G114" s="169" t="s">
        <v>21</v>
      </c>
      <c r="H114" s="170" t="s">
        <v>21</v>
      </c>
      <c r="I114" s="170" t="s">
        <v>21</v>
      </c>
      <c r="J114" s="170">
        <f t="shared" si="4"/>
        <v>3654</v>
      </c>
      <c r="K114" s="170" t="s">
        <v>21</v>
      </c>
      <c r="L114" s="183" t="s">
        <v>696</v>
      </c>
    </row>
    <row r="115" spans="1:12" x14ac:dyDescent="0.25">
      <c r="A115" s="168">
        <v>111</v>
      </c>
      <c r="B115" s="181" t="s">
        <v>741</v>
      </c>
      <c r="C115" s="182">
        <f t="shared" si="6"/>
        <v>3654</v>
      </c>
      <c r="D115" s="9">
        <v>3654</v>
      </c>
      <c r="E115" s="169" t="s">
        <v>21</v>
      </c>
      <c r="F115" s="169" t="s">
        <v>21</v>
      </c>
      <c r="G115" s="169" t="s">
        <v>21</v>
      </c>
      <c r="H115" s="170" t="s">
        <v>21</v>
      </c>
      <c r="I115" s="170" t="s">
        <v>21</v>
      </c>
      <c r="J115" s="170">
        <f t="shared" si="4"/>
        <v>3654</v>
      </c>
      <c r="K115" s="170" t="s">
        <v>21</v>
      </c>
      <c r="L115" s="183" t="s">
        <v>696</v>
      </c>
    </row>
    <row r="116" spans="1:12" x14ac:dyDescent="0.25">
      <c r="A116" s="168">
        <v>112</v>
      </c>
      <c r="B116" s="181" t="s">
        <v>415</v>
      </c>
      <c r="C116" s="182">
        <f t="shared" si="6"/>
        <v>9110</v>
      </c>
      <c r="D116" s="9">
        <v>7556</v>
      </c>
      <c r="E116" s="169">
        <v>1554</v>
      </c>
      <c r="F116" s="169" t="s">
        <v>21</v>
      </c>
      <c r="G116" s="169" t="s">
        <v>21</v>
      </c>
      <c r="H116" s="170" t="s">
        <v>21</v>
      </c>
      <c r="I116" s="170" t="s">
        <v>21</v>
      </c>
      <c r="J116" s="170">
        <f t="shared" si="4"/>
        <v>9110</v>
      </c>
      <c r="K116" s="170" t="s">
        <v>21</v>
      </c>
      <c r="L116" s="183" t="s">
        <v>696</v>
      </c>
    </row>
    <row r="117" spans="1:12" x14ac:dyDescent="0.25">
      <c r="A117" s="168">
        <v>113</v>
      </c>
      <c r="B117" s="181" t="s">
        <v>416</v>
      </c>
      <c r="C117" s="182">
        <f t="shared" si="6"/>
        <v>3654</v>
      </c>
      <c r="D117" s="9">
        <v>3654</v>
      </c>
      <c r="E117" s="169" t="s">
        <v>21</v>
      </c>
      <c r="F117" s="169" t="s">
        <v>21</v>
      </c>
      <c r="G117" s="169" t="s">
        <v>21</v>
      </c>
      <c r="H117" s="170" t="s">
        <v>21</v>
      </c>
      <c r="I117" s="170" t="s">
        <v>21</v>
      </c>
      <c r="J117" s="170">
        <f t="shared" si="4"/>
        <v>3654</v>
      </c>
      <c r="K117" s="170">
        <v>209070</v>
      </c>
      <c r="L117" s="39">
        <f t="shared" si="5"/>
        <v>1.7477399913904432E-2</v>
      </c>
    </row>
    <row r="118" spans="1:12" x14ac:dyDescent="0.25">
      <c r="A118" s="168">
        <v>114</v>
      </c>
      <c r="B118" s="181" t="s">
        <v>1158</v>
      </c>
      <c r="C118" s="182">
        <f t="shared" si="6"/>
        <v>2825</v>
      </c>
      <c r="D118" s="9">
        <v>2825</v>
      </c>
      <c r="E118" s="169" t="s">
        <v>21</v>
      </c>
      <c r="F118" s="169" t="s">
        <v>21</v>
      </c>
      <c r="G118" s="169" t="s">
        <v>21</v>
      </c>
      <c r="H118" s="170" t="s">
        <v>21</v>
      </c>
      <c r="I118" s="170" t="s">
        <v>21</v>
      </c>
      <c r="J118" s="170">
        <f t="shared" si="4"/>
        <v>2825</v>
      </c>
      <c r="K118" s="170" t="s">
        <v>21</v>
      </c>
      <c r="L118" s="183" t="s">
        <v>696</v>
      </c>
    </row>
    <row r="119" spans="1:12" x14ac:dyDescent="0.25">
      <c r="A119" s="168">
        <v>115</v>
      </c>
      <c r="B119" s="181" t="s">
        <v>438</v>
      </c>
      <c r="C119" s="182">
        <f t="shared" si="6"/>
        <v>3654</v>
      </c>
      <c r="D119" s="9">
        <v>3654</v>
      </c>
      <c r="E119" s="169" t="s">
        <v>21</v>
      </c>
      <c r="F119" s="169" t="s">
        <v>21</v>
      </c>
      <c r="G119" s="169" t="s">
        <v>21</v>
      </c>
      <c r="H119" s="170" t="s">
        <v>21</v>
      </c>
      <c r="I119" s="170" t="s">
        <v>21</v>
      </c>
      <c r="J119" s="170">
        <f t="shared" si="4"/>
        <v>3654</v>
      </c>
      <c r="K119" s="170">
        <v>160819</v>
      </c>
      <c r="L119" s="39">
        <f t="shared" si="5"/>
        <v>2.2721195878596435E-2</v>
      </c>
    </row>
    <row r="120" spans="1:12" x14ac:dyDescent="0.25">
      <c r="A120" s="168">
        <v>116</v>
      </c>
      <c r="B120" s="181" t="s">
        <v>1063</v>
      </c>
      <c r="C120" s="182">
        <f t="shared" si="6"/>
        <v>13576</v>
      </c>
      <c r="D120" s="9">
        <v>13576</v>
      </c>
      <c r="E120" s="169" t="s">
        <v>21</v>
      </c>
      <c r="F120" s="169" t="s">
        <v>21</v>
      </c>
      <c r="G120" s="169" t="s">
        <v>21</v>
      </c>
      <c r="H120" s="170" t="s">
        <v>21</v>
      </c>
      <c r="I120" s="170" t="s">
        <v>21</v>
      </c>
      <c r="J120" s="170">
        <f t="shared" si="4"/>
        <v>13576</v>
      </c>
      <c r="K120" s="170" t="s">
        <v>21</v>
      </c>
      <c r="L120" s="183" t="s">
        <v>696</v>
      </c>
    </row>
    <row r="121" spans="1:12" x14ac:dyDescent="0.25">
      <c r="A121" s="168">
        <v>117</v>
      </c>
      <c r="B121" s="181" t="s">
        <v>449</v>
      </c>
      <c r="C121" s="182">
        <f t="shared" si="6"/>
        <v>3654</v>
      </c>
      <c r="D121" s="9">
        <v>3654</v>
      </c>
      <c r="E121" s="169" t="s">
        <v>21</v>
      </c>
      <c r="F121" s="169" t="s">
        <v>21</v>
      </c>
      <c r="G121" s="169" t="s">
        <v>21</v>
      </c>
      <c r="H121" s="170" t="s">
        <v>21</v>
      </c>
      <c r="I121" s="170" t="s">
        <v>21</v>
      </c>
      <c r="J121" s="170">
        <f t="shared" si="4"/>
        <v>3654</v>
      </c>
      <c r="K121" s="170">
        <v>136567</v>
      </c>
      <c r="L121" s="39">
        <f t="shared" si="5"/>
        <v>2.6756097739571053E-2</v>
      </c>
    </row>
    <row r="122" spans="1:12" x14ac:dyDescent="0.25">
      <c r="A122" s="168">
        <v>118</v>
      </c>
      <c r="B122" s="181" t="s">
        <v>673</v>
      </c>
      <c r="C122" s="182">
        <f t="shared" si="6"/>
        <v>284802</v>
      </c>
      <c r="D122" s="9">
        <v>284802</v>
      </c>
      <c r="E122" s="169" t="s">
        <v>21</v>
      </c>
      <c r="F122" s="169" t="s">
        <v>21</v>
      </c>
      <c r="G122" s="169" t="s">
        <v>21</v>
      </c>
      <c r="H122" s="170" t="s">
        <v>21</v>
      </c>
      <c r="I122" s="170" t="s">
        <v>21</v>
      </c>
      <c r="J122" s="170">
        <f t="shared" si="4"/>
        <v>284802</v>
      </c>
      <c r="K122" s="170">
        <v>4140994</v>
      </c>
      <c r="L122" s="39">
        <f t="shared" si="5"/>
        <v>6.8776240680377701E-2</v>
      </c>
    </row>
    <row r="123" spans="1:12" x14ac:dyDescent="0.25">
      <c r="A123" s="168">
        <v>119</v>
      </c>
      <c r="B123" s="181" t="s">
        <v>1065</v>
      </c>
      <c r="C123" s="182">
        <f t="shared" si="6"/>
        <v>4349</v>
      </c>
      <c r="D123" s="9">
        <v>4349</v>
      </c>
      <c r="E123" s="169" t="s">
        <v>21</v>
      </c>
      <c r="F123" s="169" t="s">
        <v>21</v>
      </c>
      <c r="G123" s="169" t="s">
        <v>21</v>
      </c>
      <c r="H123" s="170" t="s">
        <v>21</v>
      </c>
      <c r="I123" s="170" t="s">
        <v>21</v>
      </c>
      <c r="J123" s="170">
        <f t="shared" si="4"/>
        <v>4349</v>
      </c>
      <c r="K123" s="170" t="s">
        <v>21</v>
      </c>
      <c r="L123" s="183" t="s">
        <v>696</v>
      </c>
    </row>
    <row r="124" spans="1:12" x14ac:dyDescent="0.25">
      <c r="A124" s="168">
        <v>120</v>
      </c>
      <c r="B124" s="181" t="s">
        <v>462</v>
      </c>
      <c r="C124" s="182">
        <f t="shared" si="6"/>
        <v>3654</v>
      </c>
      <c r="D124" s="9">
        <v>3654</v>
      </c>
      <c r="E124" s="169" t="s">
        <v>21</v>
      </c>
      <c r="F124" s="169" t="s">
        <v>21</v>
      </c>
      <c r="G124" s="169" t="s">
        <v>21</v>
      </c>
      <c r="H124" s="170" t="s">
        <v>21</v>
      </c>
      <c r="I124" s="170" t="s">
        <v>21</v>
      </c>
      <c r="J124" s="170">
        <f t="shared" si="4"/>
        <v>3654</v>
      </c>
      <c r="K124" s="170">
        <v>389189</v>
      </c>
      <c r="L124" s="39">
        <f t="shared" si="5"/>
        <v>9.3887545639779139E-3</v>
      </c>
    </row>
    <row r="125" spans="1:12" x14ac:dyDescent="0.25">
      <c r="A125" s="168">
        <v>121</v>
      </c>
      <c r="B125" s="181" t="s">
        <v>744</v>
      </c>
      <c r="C125" s="182">
        <f t="shared" si="6"/>
        <v>3654</v>
      </c>
      <c r="D125" s="9">
        <v>3654</v>
      </c>
      <c r="E125" s="169" t="s">
        <v>21</v>
      </c>
      <c r="F125" s="169" t="s">
        <v>21</v>
      </c>
      <c r="G125" s="169" t="s">
        <v>21</v>
      </c>
      <c r="H125" s="170" t="s">
        <v>21</v>
      </c>
      <c r="I125" s="170" t="s">
        <v>21</v>
      </c>
      <c r="J125" s="170">
        <f t="shared" si="4"/>
        <v>3654</v>
      </c>
      <c r="K125" s="170" t="s">
        <v>21</v>
      </c>
      <c r="L125" s="183" t="s">
        <v>696</v>
      </c>
    </row>
    <row r="126" spans="1:12" x14ac:dyDescent="0.25">
      <c r="A126" s="168">
        <v>122</v>
      </c>
      <c r="B126" s="181" t="s">
        <v>470</v>
      </c>
      <c r="C126" s="182">
        <f t="shared" si="6"/>
        <v>4421</v>
      </c>
      <c r="D126" s="9">
        <v>4421</v>
      </c>
      <c r="E126" s="169" t="s">
        <v>21</v>
      </c>
      <c r="F126" s="169" t="s">
        <v>21</v>
      </c>
      <c r="G126" s="169" t="s">
        <v>21</v>
      </c>
      <c r="H126" s="170" t="s">
        <v>21</v>
      </c>
      <c r="I126" s="170" t="s">
        <v>21</v>
      </c>
      <c r="J126" s="170">
        <f t="shared" si="4"/>
        <v>4421</v>
      </c>
      <c r="K126" s="170">
        <v>96147</v>
      </c>
      <c r="L126" s="39">
        <f t="shared" si="5"/>
        <v>4.5981673895181339E-2</v>
      </c>
    </row>
    <row r="127" spans="1:12" x14ac:dyDescent="0.25">
      <c r="A127" s="168">
        <v>123</v>
      </c>
      <c r="B127" s="181" t="s">
        <v>471</v>
      </c>
      <c r="C127" s="182">
        <f t="shared" si="6"/>
        <v>8278</v>
      </c>
      <c r="D127" s="9">
        <v>8278</v>
      </c>
      <c r="E127" s="169" t="s">
        <v>21</v>
      </c>
      <c r="F127" s="169" t="s">
        <v>21</v>
      </c>
      <c r="G127" s="169" t="s">
        <v>21</v>
      </c>
      <c r="H127" s="170" t="s">
        <v>21</v>
      </c>
      <c r="I127" s="170" t="s">
        <v>21</v>
      </c>
      <c r="J127" s="170">
        <f t="shared" si="4"/>
        <v>8278</v>
      </c>
      <c r="K127" s="170">
        <v>661141</v>
      </c>
      <c r="L127" s="39">
        <f t="shared" si="5"/>
        <v>1.2520778472368224E-2</v>
      </c>
    </row>
    <row r="128" spans="1:12" x14ac:dyDescent="0.25">
      <c r="A128" s="168">
        <v>124</v>
      </c>
      <c r="B128" s="181" t="s">
        <v>472</v>
      </c>
      <c r="C128" s="182">
        <f t="shared" si="6"/>
        <v>8193</v>
      </c>
      <c r="D128" s="9"/>
      <c r="E128" s="169">
        <v>8193</v>
      </c>
      <c r="F128" s="169" t="s">
        <v>21</v>
      </c>
      <c r="G128" s="169" t="s">
        <v>21</v>
      </c>
      <c r="H128" s="170" t="s">
        <v>21</v>
      </c>
      <c r="I128" s="170" t="s">
        <v>21</v>
      </c>
      <c r="J128" s="170">
        <f t="shared" si="4"/>
        <v>8193</v>
      </c>
      <c r="K128" s="170">
        <v>1124067</v>
      </c>
      <c r="L128" s="39">
        <f t="shared" si="5"/>
        <v>7.2887114380192639E-3</v>
      </c>
    </row>
    <row r="129" spans="1:12" x14ac:dyDescent="0.25">
      <c r="A129" s="168">
        <v>125</v>
      </c>
      <c r="B129" s="181" t="s">
        <v>474</v>
      </c>
      <c r="C129" s="182">
        <f t="shared" si="6"/>
        <v>4265</v>
      </c>
      <c r="D129" s="9">
        <v>4265</v>
      </c>
      <c r="E129" s="169" t="s">
        <v>21</v>
      </c>
      <c r="F129" s="169" t="s">
        <v>21</v>
      </c>
      <c r="G129" s="169" t="s">
        <v>21</v>
      </c>
      <c r="H129" s="170" t="s">
        <v>21</v>
      </c>
      <c r="I129" s="170" t="s">
        <v>21</v>
      </c>
      <c r="J129" s="170">
        <f t="shared" si="4"/>
        <v>4265</v>
      </c>
      <c r="K129" s="170">
        <v>435473</v>
      </c>
      <c r="L129" s="39">
        <f t="shared" si="5"/>
        <v>9.793948189669624E-3</v>
      </c>
    </row>
    <row r="130" spans="1:12" x14ac:dyDescent="0.25">
      <c r="A130" s="168">
        <v>126</v>
      </c>
      <c r="B130" s="181" t="s">
        <v>677</v>
      </c>
      <c r="C130" s="182">
        <f t="shared" si="6"/>
        <v>7713</v>
      </c>
      <c r="D130" s="9">
        <v>7713</v>
      </c>
      <c r="E130" s="169" t="s">
        <v>21</v>
      </c>
      <c r="F130" s="169" t="s">
        <v>21</v>
      </c>
      <c r="G130" s="169" t="s">
        <v>21</v>
      </c>
      <c r="H130" s="170" t="s">
        <v>21</v>
      </c>
      <c r="I130" s="170" t="s">
        <v>21</v>
      </c>
      <c r="J130" s="170">
        <f t="shared" si="4"/>
        <v>7713</v>
      </c>
      <c r="K130" s="170" t="s">
        <v>21</v>
      </c>
      <c r="L130" s="183" t="s">
        <v>696</v>
      </c>
    </row>
    <row r="131" spans="1:12" x14ac:dyDescent="0.25">
      <c r="A131" s="168">
        <v>127</v>
      </c>
      <c r="B131" s="181" t="s">
        <v>476</v>
      </c>
      <c r="C131" s="182">
        <f t="shared" si="6"/>
        <v>520462</v>
      </c>
      <c r="D131" s="9"/>
      <c r="E131" s="169">
        <v>520462</v>
      </c>
      <c r="F131" s="169" t="s">
        <v>21</v>
      </c>
      <c r="G131" s="169" t="s">
        <v>21</v>
      </c>
      <c r="H131" s="170" t="s">
        <v>21</v>
      </c>
      <c r="I131" s="170">
        <v>7398</v>
      </c>
      <c r="J131" s="170">
        <f t="shared" si="4"/>
        <v>527860</v>
      </c>
      <c r="K131" s="170">
        <v>72100378</v>
      </c>
      <c r="L131" s="39">
        <f t="shared" si="5"/>
        <v>7.3211821441490918E-3</v>
      </c>
    </row>
    <row r="132" spans="1:12" x14ac:dyDescent="0.25">
      <c r="A132" s="168">
        <v>128</v>
      </c>
      <c r="B132" s="181" t="s">
        <v>477</v>
      </c>
      <c r="C132" s="182">
        <f t="shared" si="6"/>
        <v>3654</v>
      </c>
      <c r="D132" s="9">
        <v>3654</v>
      </c>
      <c r="E132" s="169" t="s">
        <v>21</v>
      </c>
      <c r="F132" s="169" t="s">
        <v>21</v>
      </c>
      <c r="G132" s="169" t="s">
        <v>21</v>
      </c>
      <c r="H132" s="170" t="s">
        <v>21</v>
      </c>
      <c r="I132" s="170" t="s">
        <v>21</v>
      </c>
      <c r="J132" s="170">
        <f t="shared" si="4"/>
        <v>3654</v>
      </c>
      <c r="K132" s="170">
        <v>202997</v>
      </c>
      <c r="L132" s="39">
        <f t="shared" si="5"/>
        <v>1.8000266013783454E-2</v>
      </c>
    </row>
    <row r="133" spans="1:12" x14ac:dyDescent="0.25">
      <c r="A133" s="168">
        <v>129</v>
      </c>
      <c r="B133" s="181" t="s">
        <v>478</v>
      </c>
      <c r="C133" s="182">
        <f t="shared" si="6"/>
        <v>4119</v>
      </c>
      <c r="D133" s="9">
        <v>4119</v>
      </c>
      <c r="E133" s="169" t="s">
        <v>21</v>
      </c>
      <c r="F133" s="169" t="s">
        <v>21</v>
      </c>
      <c r="G133" s="169" t="s">
        <v>21</v>
      </c>
      <c r="H133" s="170" t="s">
        <v>21</v>
      </c>
      <c r="I133" s="170" t="s">
        <v>21</v>
      </c>
      <c r="J133" s="170">
        <f t="shared" ref="J133:J196" si="7">SUM(C133,H133,I133)</f>
        <v>4119</v>
      </c>
      <c r="K133" s="170">
        <v>290751</v>
      </c>
      <c r="L133" s="39">
        <f t="shared" si="5"/>
        <v>1.4166761249316425E-2</v>
      </c>
    </row>
    <row r="134" spans="1:12" x14ac:dyDescent="0.25">
      <c r="A134" s="168">
        <v>130</v>
      </c>
      <c r="B134" s="181" t="s">
        <v>19</v>
      </c>
      <c r="C134" s="182">
        <f t="shared" si="6"/>
        <v>19939</v>
      </c>
      <c r="D134" s="9">
        <v>11420</v>
      </c>
      <c r="E134" s="169">
        <v>8519</v>
      </c>
      <c r="F134" s="169" t="s">
        <v>21</v>
      </c>
      <c r="G134" s="169" t="s">
        <v>21</v>
      </c>
      <c r="H134" s="170" t="s">
        <v>21</v>
      </c>
      <c r="I134" s="170" t="s">
        <v>21</v>
      </c>
      <c r="J134" s="170">
        <f t="shared" si="7"/>
        <v>19939</v>
      </c>
      <c r="K134" s="170">
        <v>493449</v>
      </c>
      <c r="L134" s="39">
        <f t="shared" ref="L134:L197" si="8">J134/K134</f>
        <v>4.0407417990511681E-2</v>
      </c>
    </row>
    <row r="135" spans="1:12" x14ac:dyDescent="0.25">
      <c r="A135" s="168">
        <v>131</v>
      </c>
      <c r="B135" s="181" t="s">
        <v>747</v>
      </c>
      <c r="C135" s="182">
        <f t="shared" si="6"/>
        <v>2571</v>
      </c>
      <c r="D135" s="9">
        <v>2571</v>
      </c>
      <c r="E135" s="169" t="s">
        <v>21</v>
      </c>
      <c r="F135" s="169" t="s">
        <v>21</v>
      </c>
      <c r="G135" s="169" t="s">
        <v>21</v>
      </c>
      <c r="H135" s="170" t="s">
        <v>21</v>
      </c>
      <c r="I135" s="170" t="s">
        <v>21</v>
      </c>
      <c r="J135" s="170">
        <f t="shared" si="7"/>
        <v>2571</v>
      </c>
      <c r="K135" s="170" t="s">
        <v>21</v>
      </c>
      <c r="L135" s="183" t="s">
        <v>696</v>
      </c>
    </row>
    <row r="136" spans="1:12" x14ac:dyDescent="0.25">
      <c r="A136" s="168">
        <v>132</v>
      </c>
      <c r="B136" s="181" t="s">
        <v>33</v>
      </c>
      <c r="C136" s="182">
        <f t="shared" si="6"/>
        <v>3654</v>
      </c>
      <c r="D136" s="9">
        <v>3654</v>
      </c>
      <c r="E136" s="169" t="s">
        <v>21</v>
      </c>
      <c r="F136" s="169" t="s">
        <v>21</v>
      </c>
      <c r="G136" s="169" t="s">
        <v>21</v>
      </c>
      <c r="H136" s="170" t="s">
        <v>21</v>
      </c>
      <c r="I136" s="170" t="s">
        <v>21</v>
      </c>
      <c r="J136" s="170">
        <f t="shared" si="7"/>
        <v>3654</v>
      </c>
      <c r="K136" s="170" t="s">
        <v>21</v>
      </c>
      <c r="L136" s="183" t="s">
        <v>696</v>
      </c>
    </row>
    <row r="137" spans="1:12" x14ac:dyDescent="0.25">
      <c r="A137" s="168">
        <v>133</v>
      </c>
      <c r="B137" s="181" t="s">
        <v>35</v>
      </c>
      <c r="C137" s="182">
        <f t="shared" si="6"/>
        <v>33599</v>
      </c>
      <c r="D137" s="9">
        <v>33599</v>
      </c>
      <c r="E137" s="169" t="s">
        <v>21</v>
      </c>
      <c r="F137" s="169" t="s">
        <v>21</v>
      </c>
      <c r="G137" s="169" t="s">
        <v>21</v>
      </c>
      <c r="H137" s="170" t="s">
        <v>21</v>
      </c>
      <c r="I137" s="170" t="s">
        <v>21</v>
      </c>
      <c r="J137" s="170">
        <f t="shared" si="7"/>
        <v>33599</v>
      </c>
      <c r="K137" s="170" t="s">
        <v>21</v>
      </c>
      <c r="L137" s="183" t="s">
        <v>696</v>
      </c>
    </row>
    <row r="138" spans="1:12" x14ac:dyDescent="0.25">
      <c r="A138" s="168">
        <v>134</v>
      </c>
      <c r="B138" s="181" t="s">
        <v>1159</v>
      </c>
      <c r="C138" s="182">
        <f t="shared" si="6"/>
        <v>15805</v>
      </c>
      <c r="D138" s="9"/>
      <c r="E138" s="169" t="s">
        <v>21</v>
      </c>
      <c r="F138" s="169">
        <v>15805</v>
      </c>
      <c r="G138" s="169" t="s">
        <v>21</v>
      </c>
      <c r="H138" s="170" t="s">
        <v>21</v>
      </c>
      <c r="I138" s="170" t="s">
        <v>21</v>
      </c>
      <c r="J138" s="170">
        <f t="shared" si="7"/>
        <v>15805</v>
      </c>
      <c r="K138" s="170" t="s">
        <v>21</v>
      </c>
      <c r="L138" s="183" t="s">
        <v>696</v>
      </c>
    </row>
    <row r="139" spans="1:12" x14ac:dyDescent="0.25">
      <c r="A139" s="168">
        <v>135</v>
      </c>
      <c r="B139" s="181" t="s">
        <v>36</v>
      </c>
      <c r="C139" s="182">
        <f t="shared" si="6"/>
        <v>42294</v>
      </c>
      <c r="D139" s="9"/>
      <c r="E139" s="169">
        <v>42294</v>
      </c>
      <c r="F139" s="169" t="s">
        <v>21</v>
      </c>
      <c r="G139" s="169" t="s">
        <v>21</v>
      </c>
      <c r="H139" s="170" t="s">
        <v>21</v>
      </c>
      <c r="I139" s="170" t="s">
        <v>21</v>
      </c>
      <c r="J139" s="170">
        <f t="shared" si="7"/>
        <v>42294</v>
      </c>
      <c r="K139" s="170">
        <v>3082001</v>
      </c>
      <c r="L139" s="39">
        <f t="shared" si="8"/>
        <v>1.372290275051825E-2</v>
      </c>
    </row>
    <row r="140" spans="1:12" x14ac:dyDescent="0.25">
      <c r="A140" s="168">
        <v>136</v>
      </c>
      <c r="B140" s="181" t="s">
        <v>1160</v>
      </c>
      <c r="C140" s="182">
        <f t="shared" si="6"/>
        <v>3960</v>
      </c>
      <c r="D140" s="9"/>
      <c r="E140" s="169" t="s">
        <v>21</v>
      </c>
      <c r="F140" s="169">
        <v>3960</v>
      </c>
      <c r="G140" s="169" t="s">
        <v>21</v>
      </c>
      <c r="H140" s="170" t="s">
        <v>21</v>
      </c>
      <c r="I140" s="170" t="s">
        <v>21</v>
      </c>
      <c r="J140" s="170">
        <f t="shared" si="7"/>
        <v>3960</v>
      </c>
      <c r="K140" s="170" t="s">
        <v>21</v>
      </c>
      <c r="L140" s="183" t="s">
        <v>696</v>
      </c>
    </row>
    <row r="141" spans="1:12" x14ac:dyDescent="0.25">
      <c r="A141" s="168">
        <v>137</v>
      </c>
      <c r="B141" s="181" t="s">
        <v>40</v>
      </c>
      <c r="C141" s="182">
        <f t="shared" si="6"/>
        <v>145417</v>
      </c>
      <c r="D141" s="9"/>
      <c r="E141" s="169">
        <v>145417</v>
      </c>
      <c r="F141" s="169" t="s">
        <v>21</v>
      </c>
      <c r="G141" s="169" t="s">
        <v>21</v>
      </c>
      <c r="H141" s="170" t="s">
        <v>21</v>
      </c>
      <c r="I141" s="170" t="s">
        <v>21</v>
      </c>
      <c r="J141" s="170">
        <f t="shared" si="7"/>
        <v>145417</v>
      </c>
      <c r="K141" s="170">
        <v>25485312</v>
      </c>
      <c r="L141" s="39">
        <f t="shared" si="8"/>
        <v>5.7059140574774996E-3</v>
      </c>
    </row>
    <row r="142" spans="1:12" x14ac:dyDescent="0.25">
      <c r="A142" s="168">
        <v>138</v>
      </c>
      <c r="B142" s="181" t="s">
        <v>753</v>
      </c>
      <c r="C142" s="182">
        <f t="shared" si="6"/>
        <v>10099</v>
      </c>
      <c r="D142" s="9">
        <v>8414</v>
      </c>
      <c r="E142" s="169">
        <v>1685</v>
      </c>
      <c r="F142" s="169" t="s">
        <v>21</v>
      </c>
      <c r="G142" s="169" t="s">
        <v>21</v>
      </c>
      <c r="H142" s="170" t="s">
        <v>21</v>
      </c>
      <c r="I142" s="170" t="s">
        <v>21</v>
      </c>
      <c r="J142" s="170">
        <f t="shared" si="7"/>
        <v>10099</v>
      </c>
      <c r="K142" s="170">
        <v>1108951</v>
      </c>
      <c r="L142" s="39">
        <f t="shared" si="8"/>
        <v>9.1068045387036941E-3</v>
      </c>
    </row>
    <row r="143" spans="1:12" x14ac:dyDescent="0.25">
      <c r="A143" s="168">
        <v>139</v>
      </c>
      <c r="B143" s="181" t="s">
        <v>45</v>
      </c>
      <c r="C143" s="182">
        <f t="shared" si="6"/>
        <v>12497</v>
      </c>
      <c r="D143" s="9">
        <v>4813</v>
      </c>
      <c r="E143" s="169" t="s">
        <v>21</v>
      </c>
      <c r="F143" s="169">
        <v>7684</v>
      </c>
      <c r="G143" s="169" t="s">
        <v>21</v>
      </c>
      <c r="H143" s="170" t="s">
        <v>21</v>
      </c>
      <c r="I143" s="170" t="s">
        <v>21</v>
      </c>
      <c r="J143" s="170">
        <f t="shared" si="7"/>
        <v>12497</v>
      </c>
      <c r="K143" s="170">
        <v>194092</v>
      </c>
      <c r="L143" s="39">
        <f t="shared" si="8"/>
        <v>6.4386991735877835E-2</v>
      </c>
    </row>
    <row r="144" spans="1:12" x14ac:dyDescent="0.25">
      <c r="A144" s="168">
        <v>140</v>
      </c>
      <c r="B144" s="181" t="s">
        <v>1161</v>
      </c>
      <c r="C144" s="182">
        <f t="shared" si="6"/>
        <v>40000</v>
      </c>
      <c r="D144" s="9"/>
      <c r="E144" s="169" t="s">
        <v>21</v>
      </c>
      <c r="F144" s="169" t="s">
        <v>21</v>
      </c>
      <c r="G144" s="169">
        <v>40000</v>
      </c>
      <c r="H144" s="170" t="s">
        <v>21</v>
      </c>
      <c r="I144" s="170" t="s">
        <v>21</v>
      </c>
      <c r="J144" s="170">
        <f t="shared" si="7"/>
        <v>40000</v>
      </c>
      <c r="K144" s="170" t="s">
        <v>21</v>
      </c>
      <c r="L144" s="183" t="s">
        <v>696</v>
      </c>
    </row>
    <row r="145" spans="1:12" x14ac:dyDescent="0.25">
      <c r="A145" s="168">
        <v>141</v>
      </c>
      <c r="B145" s="181" t="s">
        <v>1162</v>
      </c>
      <c r="C145" s="182">
        <f t="shared" si="6"/>
        <v>36469</v>
      </c>
      <c r="D145" s="9"/>
      <c r="E145" s="169" t="s">
        <v>21</v>
      </c>
      <c r="F145" s="169">
        <v>36469</v>
      </c>
      <c r="G145" s="169" t="s">
        <v>21</v>
      </c>
      <c r="H145" s="170" t="s">
        <v>21</v>
      </c>
      <c r="I145" s="170" t="s">
        <v>21</v>
      </c>
      <c r="J145" s="170">
        <f t="shared" si="7"/>
        <v>36469</v>
      </c>
      <c r="K145" s="170" t="s">
        <v>21</v>
      </c>
      <c r="L145" s="183" t="s">
        <v>696</v>
      </c>
    </row>
    <row r="146" spans="1:12" x14ac:dyDescent="0.25">
      <c r="A146" s="168">
        <v>142</v>
      </c>
      <c r="B146" s="181" t="s">
        <v>520</v>
      </c>
      <c r="C146" s="182">
        <f t="shared" si="6"/>
        <v>16986</v>
      </c>
      <c r="D146" s="9">
        <v>11731</v>
      </c>
      <c r="E146" s="169">
        <v>5255</v>
      </c>
      <c r="F146" s="169" t="s">
        <v>21</v>
      </c>
      <c r="G146" s="169" t="s">
        <v>21</v>
      </c>
      <c r="H146" s="170" t="s">
        <v>21</v>
      </c>
      <c r="I146" s="170" t="s">
        <v>21</v>
      </c>
      <c r="J146" s="170">
        <f t="shared" si="7"/>
        <v>16986</v>
      </c>
      <c r="K146" s="170">
        <v>509052</v>
      </c>
      <c r="L146" s="39">
        <f t="shared" si="8"/>
        <v>3.3367907404351617E-2</v>
      </c>
    </row>
    <row r="147" spans="1:12" x14ac:dyDescent="0.25">
      <c r="A147" s="168">
        <v>143</v>
      </c>
      <c r="B147" s="181" t="s">
        <v>521</v>
      </c>
      <c r="C147" s="182">
        <f t="shared" si="6"/>
        <v>3654</v>
      </c>
      <c r="D147" s="9">
        <v>3654</v>
      </c>
      <c r="E147" s="169" t="s">
        <v>21</v>
      </c>
      <c r="F147" s="169" t="s">
        <v>21</v>
      </c>
      <c r="G147" s="169" t="s">
        <v>21</v>
      </c>
      <c r="H147" s="170" t="s">
        <v>21</v>
      </c>
      <c r="I147" s="170" t="s">
        <v>21</v>
      </c>
      <c r="J147" s="170">
        <f t="shared" si="7"/>
        <v>3654</v>
      </c>
      <c r="K147" s="170" t="s">
        <v>21</v>
      </c>
      <c r="L147" s="183" t="s">
        <v>696</v>
      </c>
    </row>
    <row r="148" spans="1:12" x14ac:dyDescent="0.25">
      <c r="A148" s="168">
        <v>144</v>
      </c>
      <c r="B148" s="181" t="s">
        <v>51</v>
      </c>
      <c r="C148" s="182">
        <f t="shared" si="6"/>
        <v>4977</v>
      </c>
      <c r="D148" s="9">
        <v>4977</v>
      </c>
      <c r="E148" s="169" t="s">
        <v>21</v>
      </c>
      <c r="F148" s="169" t="s">
        <v>21</v>
      </c>
      <c r="G148" s="169" t="s">
        <v>21</v>
      </c>
      <c r="H148" s="170" t="s">
        <v>21</v>
      </c>
      <c r="I148" s="170" t="s">
        <v>21</v>
      </c>
      <c r="J148" s="170">
        <f t="shared" si="7"/>
        <v>4977</v>
      </c>
      <c r="K148" s="170">
        <v>163229</v>
      </c>
      <c r="L148" s="39">
        <f t="shared" si="8"/>
        <v>3.0490905415091682E-2</v>
      </c>
    </row>
    <row r="149" spans="1:12" x14ac:dyDescent="0.25">
      <c r="A149" s="168">
        <v>145</v>
      </c>
      <c r="B149" s="181" t="s">
        <v>55</v>
      </c>
      <c r="C149" s="182">
        <f t="shared" si="6"/>
        <v>194543</v>
      </c>
      <c r="D149" s="9"/>
      <c r="E149" s="169">
        <v>194543</v>
      </c>
      <c r="F149" s="169" t="s">
        <v>21</v>
      </c>
      <c r="G149" s="169" t="s">
        <v>21</v>
      </c>
      <c r="H149" s="170" t="s">
        <v>21</v>
      </c>
      <c r="I149" s="170" t="s">
        <v>21</v>
      </c>
      <c r="J149" s="170">
        <f t="shared" si="7"/>
        <v>194543</v>
      </c>
      <c r="K149" s="170">
        <v>9238617</v>
      </c>
      <c r="L149" s="39">
        <f t="shared" si="8"/>
        <v>2.1057589030912312E-2</v>
      </c>
    </row>
    <row r="150" spans="1:12" x14ac:dyDescent="0.25">
      <c r="A150" s="168">
        <v>146</v>
      </c>
      <c r="B150" s="181" t="s">
        <v>59</v>
      </c>
      <c r="C150" s="182">
        <f t="shared" si="6"/>
        <v>77961</v>
      </c>
      <c r="D150" s="9"/>
      <c r="E150" s="169">
        <v>77961</v>
      </c>
      <c r="F150" s="169" t="s">
        <v>21</v>
      </c>
      <c r="G150" s="169" t="s">
        <v>21</v>
      </c>
      <c r="H150" s="170" t="s">
        <v>21</v>
      </c>
      <c r="I150" s="170" t="s">
        <v>21</v>
      </c>
      <c r="J150" s="170">
        <f t="shared" si="7"/>
        <v>77961</v>
      </c>
      <c r="K150" s="170">
        <v>12996582</v>
      </c>
      <c r="L150" s="39">
        <f t="shared" si="8"/>
        <v>5.9985771643652156E-3</v>
      </c>
    </row>
    <row r="151" spans="1:12" x14ac:dyDescent="0.25">
      <c r="A151" s="168">
        <v>147</v>
      </c>
      <c r="B151" s="181" t="s">
        <v>528</v>
      </c>
      <c r="C151" s="182">
        <f t="shared" si="6"/>
        <v>9859</v>
      </c>
      <c r="D151" s="9">
        <v>9197</v>
      </c>
      <c r="E151" s="169">
        <v>662</v>
      </c>
      <c r="F151" s="169" t="s">
        <v>21</v>
      </c>
      <c r="G151" s="169" t="s">
        <v>21</v>
      </c>
      <c r="H151" s="170" t="s">
        <v>21</v>
      </c>
      <c r="I151" s="170" t="s">
        <v>21</v>
      </c>
      <c r="J151" s="170">
        <f t="shared" si="7"/>
        <v>9859</v>
      </c>
      <c r="K151" s="170">
        <v>460710</v>
      </c>
      <c r="L151" s="39">
        <f t="shared" si="8"/>
        <v>2.1399578910811574E-2</v>
      </c>
    </row>
    <row r="152" spans="1:12" x14ac:dyDescent="0.25">
      <c r="A152" s="168">
        <v>148</v>
      </c>
      <c r="B152" s="181" t="s">
        <v>67</v>
      </c>
      <c r="C152" s="182">
        <f t="shared" si="6"/>
        <v>2571</v>
      </c>
      <c r="D152" s="9">
        <v>2571</v>
      </c>
      <c r="E152" s="169" t="s">
        <v>21</v>
      </c>
      <c r="F152" s="169" t="s">
        <v>21</v>
      </c>
      <c r="G152" s="169" t="s">
        <v>21</v>
      </c>
      <c r="H152" s="170" t="s">
        <v>21</v>
      </c>
      <c r="I152" s="170" t="s">
        <v>21</v>
      </c>
      <c r="J152" s="170">
        <f t="shared" si="7"/>
        <v>2571</v>
      </c>
      <c r="K152" s="170">
        <v>154989</v>
      </c>
      <c r="L152" s="39">
        <f t="shared" si="8"/>
        <v>1.6588274006542399E-2</v>
      </c>
    </row>
    <row r="153" spans="1:12" x14ac:dyDescent="0.25">
      <c r="A153" s="168">
        <v>149</v>
      </c>
      <c r="B153" s="181" t="s">
        <v>80</v>
      </c>
      <c r="C153" s="182">
        <f t="shared" si="6"/>
        <v>4672</v>
      </c>
      <c r="D153" s="9">
        <v>4672</v>
      </c>
      <c r="E153" s="169" t="s">
        <v>21</v>
      </c>
      <c r="F153" s="169" t="s">
        <v>21</v>
      </c>
      <c r="G153" s="169" t="s">
        <v>21</v>
      </c>
      <c r="H153" s="170" t="s">
        <v>21</v>
      </c>
      <c r="I153" s="170" t="s">
        <v>21</v>
      </c>
      <c r="J153" s="170">
        <f t="shared" si="7"/>
        <v>4672</v>
      </c>
      <c r="K153" s="170">
        <v>167093</v>
      </c>
      <c r="L153" s="39">
        <f t="shared" si="8"/>
        <v>2.7960477099579276E-2</v>
      </c>
    </row>
    <row r="154" spans="1:12" x14ac:dyDescent="0.25">
      <c r="A154" s="168">
        <v>150</v>
      </c>
      <c r="B154" s="181" t="s">
        <v>1163</v>
      </c>
      <c r="C154" s="182">
        <f t="shared" si="6"/>
        <v>17145</v>
      </c>
      <c r="D154" s="9"/>
      <c r="E154" s="169" t="s">
        <v>21</v>
      </c>
      <c r="F154" s="169">
        <v>17145</v>
      </c>
      <c r="G154" s="169" t="s">
        <v>21</v>
      </c>
      <c r="H154" s="170" t="s">
        <v>21</v>
      </c>
      <c r="I154" s="170" t="s">
        <v>21</v>
      </c>
      <c r="J154" s="170">
        <f t="shared" si="7"/>
        <v>17145</v>
      </c>
      <c r="K154" s="170">
        <v>181991</v>
      </c>
      <c r="L154" s="39">
        <f t="shared" si="8"/>
        <v>9.4207955338450805E-2</v>
      </c>
    </row>
    <row r="155" spans="1:12" x14ac:dyDescent="0.25">
      <c r="A155" s="168">
        <v>151</v>
      </c>
      <c r="B155" s="181" t="s">
        <v>90</v>
      </c>
      <c r="C155" s="182">
        <f t="shared" si="6"/>
        <v>36537</v>
      </c>
      <c r="D155" s="9">
        <v>36537</v>
      </c>
      <c r="E155" s="169" t="s">
        <v>21</v>
      </c>
      <c r="F155" s="169" t="s">
        <v>21</v>
      </c>
      <c r="G155" s="169" t="s">
        <v>21</v>
      </c>
      <c r="H155" s="170" t="s">
        <v>21</v>
      </c>
      <c r="I155" s="170" t="s">
        <v>21</v>
      </c>
      <c r="J155" s="170">
        <f t="shared" si="7"/>
        <v>36537</v>
      </c>
      <c r="K155" s="170">
        <v>1636651</v>
      </c>
      <c r="L155" s="39">
        <f t="shared" si="8"/>
        <v>2.2324246280972546E-2</v>
      </c>
    </row>
    <row r="156" spans="1:12" x14ac:dyDescent="0.25">
      <c r="A156" s="168">
        <v>152</v>
      </c>
      <c r="B156" s="181" t="s">
        <v>546</v>
      </c>
      <c r="C156" s="182">
        <f t="shared" si="6"/>
        <v>4685</v>
      </c>
      <c r="D156" s="9">
        <v>3654</v>
      </c>
      <c r="E156" s="169">
        <v>1031</v>
      </c>
      <c r="F156" s="169" t="s">
        <v>21</v>
      </c>
      <c r="G156" s="169" t="s">
        <v>21</v>
      </c>
      <c r="H156" s="170" t="s">
        <v>21</v>
      </c>
      <c r="I156" s="170" t="s">
        <v>21</v>
      </c>
      <c r="J156" s="170">
        <f t="shared" si="7"/>
        <v>4685</v>
      </c>
      <c r="K156" s="170">
        <v>172678</v>
      </c>
      <c r="L156" s="39">
        <f t="shared" si="8"/>
        <v>2.713142380615944E-2</v>
      </c>
    </row>
    <row r="157" spans="1:12" x14ac:dyDescent="0.25">
      <c r="A157" s="168">
        <v>153</v>
      </c>
      <c r="B157" s="181" t="s">
        <v>762</v>
      </c>
      <c r="C157" s="182">
        <f t="shared" si="6"/>
        <v>21960</v>
      </c>
      <c r="D157" s="9">
        <v>21960</v>
      </c>
      <c r="E157" s="169" t="s">
        <v>21</v>
      </c>
      <c r="F157" s="169" t="s">
        <v>21</v>
      </c>
      <c r="G157" s="169" t="s">
        <v>21</v>
      </c>
      <c r="H157" s="170" t="s">
        <v>21</v>
      </c>
      <c r="I157" s="170" t="s">
        <v>21</v>
      </c>
      <c r="J157" s="170">
        <f t="shared" si="7"/>
        <v>21960</v>
      </c>
      <c r="K157" s="170">
        <v>980039</v>
      </c>
      <c r="L157" s="39">
        <f t="shared" si="8"/>
        <v>2.2407271547356788E-2</v>
      </c>
    </row>
    <row r="158" spans="1:12" x14ac:dyDescent="0.25">
      <c r="A158" s="168">
        <v>154</v>
      </c>
      <c r="B158" s="181" t="s">
        <v>94</v>
      </c>
      <c r="C158" s="182">
        <f t="shared" si="6"/>
        <v>3913</v>
      </c>
      <c r="D158" s="9">
        <v>3913</v>
      </c>
      <c r="E158" s="169" t="s">
        <v>21</v>
      </c>
      <c r="F158" s="169" t="s">
        <v>21</v>
      </c>
      <c r="G158" s="169" t="s">
        <v>21</v>
      </c>
      <c r="H158" s="170" t="s">
        <v>21</v>
      </c>
      <c r="I158" s="170" t="s">
        <v>21</v>
      </c>
      <c r="J158" s="170">
        <f t="shared" si="7"/>
        <v>3913</v>
      </c>
      <c r="K158" s="170">
        <v>241682</v>
      </c>
      <c r="L158" s="39">
        <f t="shared" si="8"/>
        <v>1.6190696866129874E-2</v>
      </c>
    </row>
    <row r="159" spans="1:12" x14ac:dyDescent="0.25">
      <c r="A159" s="168">
        <v>155</v>
      </c>
      <c r="B159" s="181" t="s">
        <v>95</v>
      </c>
      <c r="C159" s="182">
        <f t="shared" si="6"/>
        <v>397432</v>
      </c>
      <c r="D159" s="9"/>
      <c r="E159" s="169">
        <v>397432</v>
      </c>
      <c r="F159" s="169" t="s">
        <v>21</v>
      </c>
      <c r="G159" s="169" t="s">
        <v>21</v>
      </c>
      <c r="H159" s="170" t="s">
        <v>21</v>
      </c>
      <c r="I159" s="170" t="s">
        <v>21</v>
      </c>
      <c r="J159" s="170">
        <f t="shared" si="7"/>
        <v>397432</v>
      </c>
      <c r="K159" s="170">
        <v>29292147</v>
      </c>
      <c r="L159" s="39">
        <f t="shared" si="8"/>
        <v>1.3567868548522578E-2</v>
      </c>
    </row>
    <row r="160" spans="1:12" x14ac:dyDescent="0.25">
      <c r="A160" s="168">
        <v>156</v>
      </c>
      <c r="B160" s="181" t="s">
        <v>96</v>
      </c>
      <c r="C160" s="182">
        <f t="shared" si="6"/>
        <v>4067</v>
      </c>
      <c r="D160" s="9">
        <v>4067</v>
      </c>
      <c r="E160" s="169" t="s">
        <v>21</v>
      </c>
      <c r="F160" s="169" t="s">
        <v>21</v>
      </c>
      <c r="G160" s="169" t="s">
        <v>21</v>
      </c>
      <c r="H160" s="170" t="s">
        <v>21</v>
      </c>
      <c r="I160" s="170" t="s">
        <v>21</v>
      </c>
      <c r="J160" s="170">
        <f t="shared" si="7"/>
        <v>4067</v>
      </c>
      <c r="K160" s="170">
        <v>283579</v>
      </c>
      <c r="L160" s="39">
        <f t="shared" si="8"/>
        <v>1.4341682564646888E-2</v>
      </c>
    </row>
    <row r="161" spans="1:12" x14ac:dyDescent="0.25">
      <c r="A161" s="168">
        <v>157</v>
      </c>
      <c r="B161" s="181" t="s">
        <v>97</v>
      </c>
      <c r="C161" s="182">
        <f t="shared" si="6"/>
        <v>2571</v>
      </c>
      <c r="D161" s="9">
        <v>2571</v>
      </c>
      <c r="E161" s="169" t="s">
        <v>21</v>
      </c>
      <c r="F161" s="169" t="s">
        <v>21</v>
      </c>
      <c r="G161" s="169" t="s">
        <v>21</v>
      </c>
      <c r="H161" s="170" t="s">
        <v>21</v>
      </c>
      <c r="I161" s="170" t="s">
        <v>21</v>
      </c>
      <c r="J161" s="170">
        <f t="shared" si="7"/>
        <v>2571</v>
      </c>
      <c r="K161" s="170" t="s">
        <v>21</v>
      </c>
      <c r="L161" s="183" t="s">
        <v>696</v>
      </c>
    </row>
    <row r="162" spans="1:12" x14ac:dyDescent="0.25">
      <c r="A162" s="168">
        <v>158</v>
      </c>
      <c r="B162" s="181" t="s">
        <v>98</v>
      </c>
      <c r="C162" s="182">
        <f t="shared" si="6"/>
        <v>5982</v>
      </c>
      <c r="D162" s="9">
        <v>5006</v>
      </c>
      <c r="E162" s="169">
        <v>976</v>
      </c>
      <c r="F162" s="169" t="s">
        <v>21</v>
      </c>
      <c r="G162" s="169" t="s">
        <v>21</v>
      </c>
      <c r="H162" s="170" t="s">
        <v>21</v>
      </c>
      <c r="I162" s="170" t="s">
        <v>21</v>
      </c>
      <c r="J162" s="170">
        <f t="shared" si="7"/>
        <v>5982</v>
      </c>
      <c r="K162" s="170">
        <v>270170</v>
      </c>
      <c r="L162" s="39">
        <f t="shared" si="8"/>
        <v>2.2141614538993968E-2</v>
      </c>
    </row>
    <row r="163" spans="1:12" x14ac:dyDescent="0.25">
      <c r="A163" s="168">
        <v>159</v>
      </c>
      <c r="B163" s="181" t="s">
        <v>99</v>
      </c>
      <c r="C163" s="182">
        <f t="shared" si="6"/>
        <v>7067</v>
      </c>
      <c r="D163" s="9">
        <v>7067</v>
      </c>
      <c r="E163" s="169" t="s">
        <v>21</v>
      </c>
      <c r="F163" s="169" t="s">
        <v>21</v>
      </c>
      <c r="G163" s="169" t="s">
        <v>21</v>
      </c>
      <c r="H163" s="170" t="s">
        <v>21</v>
      </c>
      <c r="I163" s="170" t="s">
        <v>21</v>
      </c>
      <c r="J163" s="170">
        <f t="shared" si="7"/>
        <v>7067</v>
      </c>
      <c r="K163" s="170">
        <v>478836</v>
      </c>
      <c r="L163" s="39">
        <f t="shared" si="8"/>
        <v>1.4758706530001921E-2</v>
      </c>
    </row>
    <row r="164" spans="1:12" x14ac:dyDescent="0.25">
      <c r="A164" s="168">
        <v>160</v>
      </c>
      <c r="B164" s="181" t="s">
        <v>101</v>
      </c>
      <c r="C164" s="182">
        <f t="shared" si="6"/>
        <v>4053</v>
      </c>
      <c r="D164" s="9">
        <v>4053</v>
      </c>
      <c r="E164" s="169" t="s">
        <v>21</v>
      </c>
      <c r="F164" s="169" t="s">
        <v>21</v>
      </c>
      <c r="G164" s="169" t="s">
        <v>21</v>
      </c>
      <c r="H164" s="170" t="s">
        <v>21</v>
      </c>
      <c r="I164" s="170" t="s">
        <v>21</v>
      </c>
      <c r="J164" s="170">
        <f t="shared" si="7"/>
        <v>4053</v>
      </c>
      <c r="K164" s="170">
        <v>343438</v>
      </c>
      <c r="L164" s="39">
        <f t="shared" si="8"/>
        <v>1.1801256704266854E-2</v>
      </c>
    </row>
    <row r="165" spans="1:12" x14ac:dyDescent="0.25">
      <c r="A165" s="168">
        <v>161</v>
      </c>
      <c r="B165" s="181" t="s">
        <v>764</v>
      </c>
      <c r="C165" s="182">
        <f t="shared" ref="C165:C228" si="9">SUM(D165:G165)</f>
        <v>4345</v>
      </c>
      <c r="D165" s="9">
        <v>4345</v>
      </c>
      <c r="E165" s="169" t="s">
        <v>21</v>
      </c>
      <c r="F165" s="169" t="s">
        <v>21</v>
      </c>
      <c r="G165" s="169" t="s">
        <v>21</v>
      </c>
      <c r="H165" s="170" t="s">
        <v>21</v>
      </c>
      <c r="I165" s="170" t="s">
        <v>21</v>
      </c>
      <c r="J165" s="170">
        <f t="shared" si="7"/>
        <v>4345</v>
      </c>
      <c r="K165" s="170" t="s">
        <v>21</v>
      </c>
      <c r="L165" s="183" t="s">
        <v>696</v>
      </c>
    </row>
    <row r="166" spans="1:12" x14ac:dyDescent="0.25">
      <c r="A166" s="168">
        <v>162</v>
      </c>
      <c r="B166" s="181" t="s">
        <v>104</v>
      </c>
      <c r="C166" s="182">
        <f t="shared" si="9"/>
        <v>170686</v>
      </c>
      <c r="D166" s="9"/>
      <c r="E166" s="169">
        <v>170686</v>
      </c>
      <c r="F166" s="169" t="s">
        <v>21</v>
      </c>
      <c r="G166" s="169" t="s">
        <v>21</v>
      </c>
      <c r="H166" s="170" t="s">
        <v>21</v>
      </c>
      <c r="I166" s="170" t="s">
        <v>21</v>
      </c>
      <c r="J166" s="170">
        <f t="shared" si="7"/>
        <v>170686</v>
      </c>
      <c r="K166" s="170">
        <v>16957733</v>
      </c>
      <c r="L166" s="39">
        <f t="shared" si="8"/>
        <v>1.0065378432364751E-2</v>
      </c>
    </row>
    <row r="167" spans="1:12" x14ac:dyDescent="0.25">
      <c r="A167" s="168">
        <v>163</v>
      </c>
      <c r="B167" s="181" t="s">
        <v>105</v>
      </c>
      <c r="C167" s="182">
        <f t="shared" si="9"/>
        <v>6379</v>
      </c>
      <c r="D167" s="9">
        <v>6379</v>
      </c>
      <c r="E167" s="169" t="s">
        <v>21</v>
      </c>
      <c r="F167" s="169" t="s">
        <v>21</v>
      </c>
      <c r="G167" s="169" t="s">
        <v>21</v>
      </c>
      <c r="H167" s="170" t="s">
        <v>21</v>
      </c>
      <c r="I167" s="170" t="s">
        <v>21</v>
      </c>
      <c r="J167" s="170">
        <f t="shared" si="7"/>
        <v>6379</v>
      </c>
      <c r="K167" s="170">
        <v>387478</v>
      </c>
      <c r="L167" s="39">
        <f t="shared" si="8"/>
        <v>1.6462870150047229E-2</v>
      </c>
    </row>
    <row r="168" spans="1:12" x14ac:dyDescent="0.25">
      <c r="A168" s="168">
        <v>164</v>
      </c>
      <c r="B168" s="181" t="s">
        <v>765</v>
      </c>
      <c r="C168" s="182">
        <f t="shared" si="9"/>
        <v>3654</v>
      </c>
      <c r="D168" s="9">
        <v>3654</v>
      </c>
      <c r="E168" s="169" t="s">
        <v>21</v>
      </c>
      <c r="F168" s="169" t="s">
        <v>21</v>
      </c>
      <c r="G168" s="169" t="s">
        <v>21</v>
      </c>
      <c r="H168" s="170" t="s">
        <v>21</v>
      </c>
      <c r="I168" s="170" t="s">
        <v>21</v>
      </c>
      <c r="J168" s="170">
        <f t="shared" si="7"/>
        <v>3654</v>
      </c>
      <c r="K168" s="170">
        <v>121354</v>
      </c>
      <c r="L168" s="39">
        <f t="shared" si="8"/>
        <v>3.011025594541589E-2</v>
      </c>
    </row>
    <row r="169" spans="1:12" x14ac:dyDescent="0.25">
      <c r="A169" s="168">
        <v>165</v>
      </c>
      <c r="B169" s="181" t="s">
        <v>110</v>
      </c>
      <c r="C169" s="182">
        <f t="shared" si="9"/>
        <v>1262320</v>
      </c>
      <c r="D169" s="9"/>
      <c r="E169" s="169">
        <v>1262320</v>
      </c>
      <c r="F169" s="169" t="s">
        <v>21</v>
      </c>
      <c r="G169" s="169" t="s">
        <v>21</v>
      </c>
      <c r="H169" s="170" t="s">
        <v>21</v>
      </c>
      <c r="I169" s="170">
        <v>22782</v>
      </c>
      <c r="J169" s="170">
        <f t="shared" si="7"/>
        <v>1285102</v>
      </c>
      <c r="K169" s="170">
        <v>73824372</v>
      </c>
      <c r="L169" s="39">
        <f t="shared" si="8"/>
        <v>1.7407557493343797E-2</v>
      </c>
    </row>
    <row r="170" spans="1:12" x14ac:dyDescent="0.25">
      <c r="A170" s="168">
        <v>166</v>
      </c>
      <c r="B170" s="181" t="s">
        <v>112</v>
      </c>
      <c r="C170" s="182">
        <f t="shared" si="9"/>
        <v>4093</v>
      </c>
      <c r="D170" s="9">
        <v>4093</v>
      </c>
      <c r="E170" s="169" t="s">
        <v>21</v>
      </c>
      <c r="F170" s="169" t="s">
        <v>21</v>
      </c>
      <c r="G170" s="169" t="s">
        <v>21</v>
      </c>
      <c r="H170" s="170" t="s">
        <v>21</v>
      </c>
      <c r="I170" s="170" t="s">
        <v>21</v>
      </c>
      <c r="J170" s="170">
        <f t="shared" si="7"/>
        <v>4093</v>
      </c>
      <c r="K170" s="170" t="s">
        <v>21</v>
      </c>
      <c r="L170" s="183" t="s">
        <v>696</v>
      </c>
    </row>
    <row r="171" spans="1:12" x14ac:dyDescent="0.25">
      <c r="A171" s="168">
        <v>167</v>
      </c>
      <c r="B171" s="181" t="s">
        <v>113</v>
      </c>
      <c r="C171" s="182">
        <f t="shared" si="9"/>
        <v>5978</v>
      </c>
      <c r="D171" s="9">
        <v>5978</v>
      </c>
      <c r="E171" s="169" t="s">
        <v>21</v>
      </c>
      <c r="F171" s="169" t="s">
        <v>21</v>
      </c>
      <c r="G171" s="169" t="s">
        <v>21</v>
      </c>
      <c r="H171" s="170" t="s">
        <v>21</v>
      </c>
      <c r="I171" s="170" t="s">
        <v>21</v>
      </c>
      <c r="J171" s="170">
        <f t="shared" si="7"/>
        <v>5978</v>
      </c>
      <c r="K171" s="170">
        <v>251008</v>
      </c>
      <c r="L171" s="39">
        <f t="shared" si="8"/>
        <v>2.3815973992860784E-2</v>
      </c>
    </row>
    <row r="172" spans="1:12" x14ac:dyDescent="0.25">
      <c r="A172" s="168">
        <v>168</v>
      </c>
      <c r="B172" s="181" t="s">
        <v>114</v>
      </c>
      <c r="C172" s="182">
        <f t="shared" si="9"/>
        <v>4075</v>
      </c>
      <c r="D172" s="9">
        <v>4075</v>
      </c>
      <c r="E172" s="169" t="s">
        <v>21</v>
      </c>
      <c r="F172" s="169" t="s">
        <v>21</v>
      </c>
      <c r="G172" s="169" t="s">
        <v>21</v>
      </c>
      <c r="H172" s="170" t="s">
        <v>21</v>
      </c>
      <c r="I172" s="170" t="s">
        <v>21</v>
      </c>
      <c r="J172" s="170">
        <f t="shared" si="7"/>
        <v>4075</v>
      </c>
      <c r="K172" s="170">
        <v>247875</v>
      </c>
      <c r="L172" s="39">
        <f t="shared" si="8"/>
        <v>1.643973777105396E-2</v>
      </c>
    </row>
    <row r="173" spans="1:12" x14ac:dyDescent="0.25">
      <c r="A173" s="168">
        <v>169</v>
      </c>
      <c r="B173" s="181" t="s">
        <v>170</v>
      </c>
      <c r="C173" s="182">
        <f t="shared" si="9"/>
        <v>3654</v>
      </c>
      <c r="D173" s="9">
        <v>3654</v>
      </c>
      <c r="E173" s="169" t="s">
        <v>21</v>
      </c>
      <c r="F173" s="169" t="s">
        <v>21</v>
      </c>
      <c r="G173" s="169" t="s">
        <v>21</v>
      </c>
      <c r="H173" s="170" t="s">
        <v>21</v>
      </c>
      <c r="I173" s="170" t="s">
        <v>21</v>
      </c>
      <c r="J173" s="170">
        <f t="shared" si="7"/>
        <v>3654</v>
      </c>
      <c r="K173" s="170" t="s">
        <v>21</v>
      </c>
      <c r="L173" s="183" t="s">
        <v>696</v>
      </c>
    </row>
    <row r="174" spans="1:12" x14ac:dyDescent="0.25">
      <c r="A174" s="168">
        <v>170</v>
      </c>
      <c r="B174" s="181" t="s">
        <v>1164</v>
      </c>
      <c r="C174" s="182">
        <f t="shared" si="9"/>
        <v>811429</v>
      </c>
      <c r="D174" s="9"/>
      <c r="E174" s="169">
        <v>811429</v>
      </c>
      <c r="F174" s="169" t="s">
        <v>21</v>
      </c>
      <c r="G174" s="169" t="s">
        <v>21</v>
      </c>
      <c r="H174" s="170">
        <v>5057206</v>
      </c>
      <c r="I174" s="170">
        <v>66332</v>
      </c>
      <c r="J174" s="170">
        <f t="shared" si="7"/>
        <v>5934967</v>
      </c>
      <c r="K174" s="170">
        <v>96708012</v>
      </c>
      <c r="L174" s="39">
        <f t="shared" si="8"/>
        <v>6.1369961777313756E-2</v>
      </c>
    </row>
    <row r="175" spans="1:12" x14ac:dyDescent="0.25">
      <c r="A175" s="168">
        <v>171</v>
      </c>
      <c r="B175" s="181" t="s">
        <v>940</v>
      </c>
      <c r="C175" s="182">
        <f t="shared" si="9"/>
        <v>3488</v>
      </c>
      <c r="D175" s="9"/>
      <c r="E175" s="169">
        <v>3488</v>
      </c>
      <c r="F175" s="169" t="s">
        <v>21</v>
      </c>
      <c r="G175" s="169" t="s">
        <v>21</v>
      </c>
      <c r="H175" s="170" t="s">
        <v>21</v>
      </c>
      <c r="I175" s="170" t="s">
        <v>21</v>
      </c>
      <c r="J175" s="170">
        <f t="shared" si="7"/>
        <v>3488</v>
      </c>
      <c r="K175" s="170" t="s">
        <v>21</v>
      </c>
      <c r="L175" s="183" t="s">
        <v>696</v>
      </c>
    </row>
    <row r="176" spans="1:12" x14ac:dyDescent="0.25">
      <c r="A176" s="168">
        <v>172</v>
      </c>
      <c r="B176" s="181" t="s">
        <v>225</v>
      </c>
      <c r="C176" s="182">
        <f t="shared" si="9"/>
        <v>4870</v>
      </c>
      <c r="D176" s="9">
        <v>4870</v>
      </c>
      <c r="E176" s="169" t="s">
        <v>21</v>
      </c>
      <c r="F176" s="169" t="s">
        <v>21</v>
      </c>
      <c r="G176" s="169" t="s">
        <v>21</v>
      </c>
      <c r="H176" s="170" t="s">
        <v>21</v>
      </c>
      <c r="I176" s="170" t="s">
        <v>21</v>
      </c>
      <c r="J176" s="170">
        <f t="shared" si="7"/>
        <v>4870</v>
      </c>
      <c r="K176" s="170">
        <v>300805</v>
      </c>
      <c r="L176" s="39">
        <f t="shared" si="8"/>
        <v>1.6189890460597395E-2</v>
      </c>
    </row>
    <row r="177" spans="1:12" x14ac:dyDescent="0.25">
      <c r="A177" s="168">
        <v>173</v>
      </c>
      <c r="B177" s="181" t="s">
        <v>226</v>
      </c>
      <c r="C177" s="182">
        <f t="shared" si="9"/>
        <v>16430</v>
      </c>
      <c r="D177" s="9">
        <v>16430</v>
      </c>
      <c r="E177" s="169" t="s">
        <v>21</v>
      </c>
      <c r="F177" s="169" t="s">
        <v>21</v>
      </c>
      <c r="G177" s="169" t="s">
        <v>21</v>
      </c>
      <c r="H177" s="170" t="s">
        <v>21</v>
      </c>
      <c r="I177" s="170" t="s">
        <v>21</v>
      </c>
      <c r="J177" s="170">
        <f t="shared" si="7"/>
        <v>16430</v>
      </c>
      <c r="K177" s="170">
        <v>648483</v>
      </c>
      <c r="L177" s="39">
        <f t="shared" si="8"/>
        <v>2.5336053528003048E-2</v>
      </c>
    </row>
    <row r="178" spans="1:12" x14ac:dyDescent="0.25">
      <c r="A178" s="168">
        <v>174</v>
      </c>
      <c r="B178" s="181" t="s">
        <v>228</v>
      </c>
      <c r="C178" s="182">
        <f t="shared" si="9"/>
        <v>3654</v>
      </c>
      <c r="D178" s="9">
        <v>3654</v>
      </c>
      <c r="E178" s="169" t="s">
        <v>21</v>
      </c>
      <c r="F178" s="169" t="s">
        <v>21</v>
      </c>
      <c r="G178" s="169" t="s">
        <v>21</v>
      </c>
      <c r="H178" s="170" t="s">
        <v>21</v>
      </c>
      <c r="I178" s="170" t="s">
        <v>21</v>
      </c>
      <c r="J178" s="170">
        <f t="shared" si="7"/>
        <v>3654</v>
      </c>
      <c r="K178" s="170" t="s">
        <v>21</v>
      </c>
      <c r="L178" s="183" t="s">
        <v>696</v>
      </c>
    </row>
    <row r="179" spans="1:12" x14ac:dyDescent="0.25">
      <c r="A179" s="168">
        <v>175</v>
      </c>
      <c r="B179" s="181" t="s">
        <v>229</v>
      </c>
      <c r="C179" s="182">
        <f t="shared" si="9"/>
        <v>985389</v>
      </c>
      <c r="D179" s="9">
        <v>168545</v>
      </c>
      <c r="E179" s="169">
        <v>816844</v>
      </c>
      <c r="F179" s="169" t="s">
        <v>21</v>
      </c>
      <c r="G179" s="169" t="s">
        <v>21</v>
      </c>
      <c r="H179" s="170" t="s">
        <v>21</v>
      </c>
      <c r="I179" s="170" t="s">
        <v>21</v>
      </c>
      <c r="J179" s="170">
        <f t="shared" si="7"/>
        <v>985389</v>
      </c>
      <c r="K179" s="170">
        <v>7310809</v>
      </c>
      <c r="L179" s="39">
        <f t="shared" si="8"/>
        <v>0.13478522007619129</v>
      </c>
    </row>
    <row r="180" spans="1:12" x14ac:dyDescent="0.25">
      <c r="A180" s="168">
        <v>176</v>
      </c>
      <c r="B180" s="181" t="s">
        <v>232</v>
      </c>
      <c r="C180" s="182">
        <f t="shared" si="9"/>
        <v>5168</v>
      </c>
      <c r="D180" s="9">
        <v>4038</v>
      </c>
      <c r="E180" s="169">
        <v>1130</v>
      </c>
      <c r="F180" s="169" t="s">
        <v>21</v>
      </c>
      <c r="G180" s="169" t="s">
        <v>21</v>
      </c>
      <c r="H180" s="170" t="s">
        <v>21</v>
      </c>
      <c r="I180" s="170" t="s">
        <v>21</v>
      </c>
      <c r="J180" s="170">
        <f t="shared" si="7"/>
        <v>5168</v>
      </c>
      <c r="K180" s="170">
        <v>277405</v>
      </c>
      <c r="L180" s="39">
        <f t="shared" si="8"/>
        <v>1.8629801193201276E-2</v>
      </c>
    </row>
    <row r="181" spans="1:12" x14ac:dyDescent="0.25">
      <c r="A181" s="168">
        <v>177</v>
      </c>
      <c r="B181" s="181" t="s">
        <v>233</v>
      </c>
      <c r="C181" s="182">
        <f t="shared" si="9"/>
        <v>10835</v>
      </c>
      <c r="D181" s="9">
        <v>6705</v>
      </c>
      <c r="E181" s="169">
        <v>4130</v>
      </c>
      <c r="F181" s="169" t="s">
        <v>21</v>
      </c>
      <c r="G181" s="169" t="s">
        <v>21</v>
      </c>
      <c r="H181" s="170" t="s">
        <v>21</v>
      </c>
      <c r="I181" s="170" t="s">
        <v>21</v>
      </c>
      <c r="J181" s="170">
        <f t="shared" si="7"/>
        <v>10835</v>
      </c>
      <c r="K181" s="170">
        <v>292022</v>
      </c>
      <c r="L181" s="39">
        <f t="shared" si="8"/>
        <v>3.7103368924259132E-2</v>
      </c>
    </row>
    <row r="182" spans="1:12" x14ac:dyDescent="0.25">
      <c r="A182" s="168">
        <v>178</v>
      </c>
      <c r="B182" s="181" t="s">
        <v>234</v>
      </c>
      <c r="C182" s="182">
        <f t="shared" si="9"/>
        <v>9059</v>
      </c>
      <c r="D182" s="9">
        <v>5791</v>
      </c>
      <c r="E182" s="169">
        <v>3268</v>
      </c>
      <c r="F182" s="169" t="s">
        <v>21</v>
      </c>
      <c r="G182" s="169" t="s">
        <v>21</v>
      </c>
      <c r="H182" s="170" t="s">
        <v>21</v>
      </c>
      <c r="I182" s="170" t="s">
        <v>21</v>
      </c>
      <c r="J182" s="170">
        <f t="shared" si="7"/>
        <v>9059</v>
      </c>
      <c r="K182" s="170">
        <v>234379</v>
      </c>
      <c r="L182" s="39">
        <f t="shared" si="8"/>
        <v>3.8651073688342384E-2</v>
      </c>
    </row>
    <row r="183" spans="1:12" x14ac:dyDescent="0.25">
      <c r="A183" s="168">
        <v>179</v>
      </c>
      <c r="B183" s="181" t="s">
        <v>235</v>
      </c>
      <c r="C183" s="182">
        <f t="shared" si="9"/>
        <v>98035</v>
      </c>
      <c r="D183" s="9"/>
      <c r="E183" s="169">
        <v>98035</v>
      </c>
      <c r="F183" s="169" t="s">
        <v>21</v>
      </c>
      <c r="G183" s="169" t="s">
        <v>21</v>
      </c>
      <c r="H183" s="170" t="s">
        <v>21</v>
      </c>
      <c r="I183" s="170" t="s">
        <v>21</v>
      </c>
      <c r="J183" s="170">
        <f t="shared" si="7"/>
        <v>98035</v>
      </c>
      <c r="K183" s="170">
        <v>17764615</v>
      </c>
      <c r="L183" s="39">
        <f t="shared" si="8"/>
        <v>5.5185547224074379E-3</v>
      </c>
    </row>
    <row r="184" spans="1:12" x14ac:dyDescent="0.25">
      <c r="A184" s="168">
        <v>180</v>
      </c>
      <c r="B184" s="181" t="s">
        <v>236</v>
      </c>
      <c r="C184" s="182">
        <f t="shared" si="9"/>
        <v>6137</v>
      </c>
      <c r="D184" s="9">
        <v>6137</v>
      </c>
      <c r="E184" s="169" t="s">
        <v>21</v>
      </c>
      <c r="F184" s="169" t="s">
        <v>21</v>
      </c>
      <c r="G184" s="169" t="s">
        <v>21</v>
      </c>
      <c r="H184" s="170" t="s">
        <v>21</v>
      </c>
      <c r="I184" s="170" t="s">
        <v>21</v>
      </c>
      <c r="J184" s="170">
        <f t="shared" si="7"/>
        <v>6137</v>
      </c>
      <c r="K184" s="170">
        <v>407694</v>
      </c>
      <c r="L184" s="39">
        <f t="shared" si="8"/>
        <v>1.5052956383954633E-2</v>
      </c>
    </row>
    <row r="185" spans="1:12" x14ac:dyDescent="0.25">
      <c r="A185" s="168">
        <v>181</v>
      </c>
      <c r="B185" s="181" t="s">
        <v>237</v>
      </c>
      <c r="C185" s="182">
        <f t="shared" si="9"/>
        <v>2770</v>
      </c>
      <c r="D185" s="9">
        <v>2770</v>
      </c>
      <c r="E185" s="169" t="s">
        <v>21</v>
      </c>
      <c r="F185" s="169" t="s">
        <v>21</v>
      </c>
      <c r="G185" s="169" t="s">
        <v>21</v>
      </c>
      <c r="H185" s="170" t="s">
        <v>21</v>
      </c>
      <c r="I185" s="170" t="s">
        <v>21</v>
      </c>
      <c r="J185" s="170">
        <f t="shared" si="7"/>
        <v>2770</v>
      </c>
      <c r="K185" s="170">
        <v>161744</v>
      </c>
      <c r="L185" s="39">
        <f t="shared" si="8"/>
        <v>1.7125828469680481E-2</v>
      </c>
    </row>
    <row r="186" spans="1:12" x14ac:dyDescent="0.25">
      <c r="A186" s="168">
        <v>182</v>
      </c>
      <c r="B186" s="181" t="s">
        <v>238</v>
      </c>
      <c r="C186" s="182">
        <f t="shared" si="9"/>
        <v>10730</v>
      </c>
      <c r="D186" s="9">
        <v>3654</v>
      </c>
      <c r="E186" s="169">
        <v>7076</v>
      </c>
      <c r="F186" s="169" t="s">
        <v>21</v>
      </c>
      <c r="G186" s="169" t="s">
        <v>21</v>
      </c>
      <c r="H186" s="170" t="s">
        <v>21</v>
      </c>
      <c r="I186" s="170" t="s">
        <v>21</v>
      </c>
      <c r="J186" s="170">
        <f t="shared" si="7"/>
        <v>10730</v>
      </c>
      <c r="K186" s="170">
        <v>159302</v>
      </c>
      <c r="L186" s="39">
        <f t="shared" si="8"/>
        <v>6.7356342042158915E-2</v>
      </c>
    </row>
    <row r="187" spans="1:12" x14ac:dyDescent="0.25">
      <c r="A187" s="168">
        <v>183</v>
      </c>
      <c r="B187" s="181" t="s">
        <v>1165</v>
      </c>
      <c r="C187" s="182">
        <f t="shared" si="9"/>
        <v>76524</v>
      </c>
      <c r="D187" s="9">
        <v>8938</v>
      </c>
      <c r="E187" s="184"/>
      <c r="F187" s="169">
        <v>67586</v>
      </c>
      <c r="G187" s="169" t="s">
        <v>21</v>
      </c>
      <c r="H187" s="170" t="s">
        <v>21</v>
      </c>
      <c r="I187" s="170" t="s">
        <v>21</v>
      </c>
      <c r="J187" s="170">
        <f t="shared" si="7"/>
        <v>76524</v>
      </c>
      <c r="K187" s="170">
        <v>331390</v>
      </c>
      <c r="L187" s="39">
        <f t="shared" si="8"/>
        <v>0.23091825341742359</v>
      </c>
    </row>
    <row r="188" spans="1:12" x14ac:dyDescent="0.25">
      <c r="A188" s="168">
        <v>184</v>
      </c>
      <c r="B188" s="181" t="s">
        <v>768</v>
      </c>
      <c r="C188" s="182">
        <f t="shared" si="9"/>
        <v>3654</v>
      </c>
      <c r="D188" s="9">
        <v>3654</v>
      </c>
      <c r="E188" s="169" t="s">
        <v>21</v>
      </c>
      <c r="F188" s="169" t="s">
        <v>21</v>
      </c>
      <c r="G188" s="169" t="s">
        <v>21</v>
      </c>
      <c r="H188" s="170" t="s">
        <v>21</v>
      </c>
      <c r="I188" s="170" t="s">
        <v>21</v>
      </c>
      <c r="J188" s="170">
        <f t="shared" si="7"/>
        <v>3654</v>
      </c>
      <c r="K188" s="170" t="s">
        <v>21</v>
      </c>
      <c r="L188" s="183" t="s">
        <v>696</v>
      </c>
    </row>
    <row r="189" spans="1:12" x14ac:dyDescent="0.25">
      <c r="A189" s="168">
        <v>185</v>
      </c>
      <c r="B189" s="181" t="s">
        <v>240</v>
      </c>
      <c r="C189" s="182">
        <f t="shared" si="9"/>
        <v>119453</v>
      </c>
      <c r="D189" s="9"/>
      <c r="E189" s="169">
        <v>119453</v>
      </c>
      <c r="F189" s="169" t="s">
        <v>21</v>
      </c>
      <c r="G189" s="169" t="s">
        <v>21</v>
      </c>
      <c r="H189" s="170" t="s">
        <v>21</v>
      </c>
      <c r="I189" s="170" t="s">
        <v>21</v>
      </c>
      <c r="J189" s="170">
        <f t="shared" si="7"/>
        <v>119453</v>
      </c>
      <c r="K189" s="170">
        <v>7439063</v>
      </c>
      <c r="L189" s="39">
        <f t="shared" si="8"/>
        <v>1.6057533052213701E-2</v>
      </c>
    </row>
    <row r="190" spans="1:12" x14ac:dyDescent="0.25">
      <c r="A190" s="168">
        <v>186</v>
      </c>
      <c r="B190" s="181" t="s">
        <v>603</v>
      </c>
      <c r="C190" s="182">
        <f t="shared" si="9"/>
        <v>116593</v>
      </c>
      <c r="D190" s="9"/>
      <c r="E190" s="169">
        <v>116593</v>
      </c>
      <c r="F190" s="169" t="s">
        <v>21</v>
      </c>
      <c r="G190" s="169" t="s">
        <v>21</v>
      </c>
      <c r="H190" s="170">
        <v>1591116</v>
      </c>
      <c r="I190" s="170" t="s">
        <v>21</v>
      </c>
      <c r="J190" s="170">
        <f t="shared" si="7"/>
        <v>1707709</v>
      </c>
      <c r="K190" s="170">
        <v>8147911</v>
      </c>
      <c r="L190" s="39">
        <f t="shared" si="8"/>
        <v>0.209588568161827</v>
      </c>
    </row>
    <row r="191" spans="1:12" x14ac:dyDescent="0.25">
      <c r="A191" s="168">
        <v>187</v>
      </c>
      <c r="B191" s="181" t="s">
        <v>243</v>
      </c>
      <c r="C191" s="182">
        <f t="shared" si="9"/>
        <v>4597</v>
      </c>
      <c r="D191" s="9">
        <v>4597</v>
      </c>
      <c r="E191" s="169" t="s">
        <v>21</v>
      </c>
      <c r="F191" s="169" t="s">
        <v>21</v>
      </c>
      <c r="G191" s="169" t="s">
        <v>21</v>
      </c>
      <c r="H191" s="170" t="s">
        <v>21</v>
      </c>
      <c r="I191" s="170" t="s">
        <v>21</v>
      </c>
      <c r="J191" s="170">
        <f t="shared" si="7"/>
        <v>4597</v>
      </c>
      <c r="K191" s="170">
        <v>162020</v>
      </c>
      <c r="L191" s="39">
        <f t="shared" si="8"/>
        <v>2.837304036538699E-2</v>
      </c>
    </row>
    <row r="192" spans="1:12" x14ac:dyDescent="0.25">
      <c r="A192" s="168">
        <v>188</v>
      </c>
      <c r="B192" s="181" t="s">
        <v>244</v>
      </c>
      <c r="C192" s="182">
        <f t="shared" si="9"/>
        <v>2823</v>
      </c>
      <c r="D192" s="9">
        <v>2823</v>
      </c>
      <c r="E192" s="169" t="s">
        <v>21</v>
      </c>
      <c r="F192" s="169" t="s">
        <v>21</v>
      </c>
      <c r="G192" s="169" t="s">
        <v>21</v>
      </c>
      <c r="H192" s="170" t="s">
        <v>21</v>
      </c>
      <c r="I192" s="170" t="s">
        <v>21</v>
      </c>
      <c r="J192" s="170">
        <f t="shared" si="7"/>
        <v>2823</v>
      </c>
      <c r="K192" s="170" t="s">
        <v>21</v>
      </c>
      <c r="L192" s="183" t="s">
        <v>696</v>
      </c>
    </row>
    <row r="193" spans="1:12" x14ac:dyDescent="0.25">
      <c r="A193" s="168">
        <v>189</v>
      </c>
      <c r="B193" s="181" t="s">
        <v>605</v>
      </c>
      <c r="C193" s="182">
        <f t="shared" si="9"/>
        <v>3654</v>
      </c>
      <c r="D193" s="9">
        <v>3654</v>
      </c>
      <c r="E193" s="169" t="s">
        <v>21</v>
      </c>
      <c r="F193" s="169" t="s">
        <v>21</v>
      </c>
      <c r="G193" s="169" t="s">
        <v>21</v>
      </c>
      <c r="H193" s="170" t="s">
        <v>21</v>
      </c>
      <c r="I193" s="170" t="s">
        <v>21</v>
      </c>
      <c r="J193" s="170">
        <f t="shared" si="7"/>
        <v>3654</v>
      </c>
      <c r="K193" s="170" t="s">
        <v>21</v>
      </c>
      <c r="L193" s="183" t="s">
        <v>696</v>
      </c>
    </row>
    <row r="194" spans="1:12" x14ac:dyDescent="0.25">
      <c r="A194" s="168">
        <v>190</v>
      </c>
      <c r="B194" s="181" t="s">
        <v>770</v>
      </c>
      <c r="C194" s="182">
        <f t="shared" si="9"/>
        <v>3654</v>
      </c>
      <c r="D194" s="9">
        <v>3654</v>
      </c>
      <c r="E194" s="169" t="s">
        <v>21</v>
      </c>
      <c r="F194" s="169" t="s">
        <v>21</v>
      </c>
      <c r="G194" s="169" t="s">
        <v>21</v>
      </c>
      <c r="H194" s="170" t="s">
        <v>21</v>
      </c>
      <c r="I194" s="170" t="s">
        <v>21</v>
      </c>
      <c r="J194" s="170">
        <f t="shared" si="7"/>
        <v>3654</v>
      </c>
      <c r="K194" s="170" t="s">
        <v>21</v>
      </c>
      <c r="L194" s="183" t="s">
        <v>696</v>
      </c>
    </row>
    <row r="195" spans="1:12" x14ac:dyDescent="0.25">
      <c r="A195" s="168">
        <v>191</v>
      </c>
      <c r="B195" s="181" t="s">
        <v>246</v>
      </c>
      <c r="C195" s="182">
        <f t="shared" si="9"/>
        <v>3654</v>
      </c>
      <c r="D195" s="9">
        <v>3654</v>
      </c>
      <c r="E195" s="169" t="s">
        <v>21</v>
      </c>
      <c r="F195" s="169" t="s">
        <v>21</v>
      </c>
      <c r="G195" s="169" t="s">
        <v>21</v>
      </c>
      <c r="H195" s="170" t="s">
        <v>21</v>
      </c>
      <c r="I195" s="170" t="s">
        <v>21</v>
      </c>
      <c r="J195" s="170">
        <f t="shared" si="7"/>
        <v>3654</v>
      </c>
      <c r="K195" s="170">
        <v>93827</v>
      </c>
      <c r="L195" s="39">
        <f t="shared" si="8"/>
        <v>3.8944013983181813E-2</v>
      </c>
    </row>
    <row r="196" spans="1:12" x14ac:dyDescent="0.25">
      <c r="A196" s="168">
        <v>192</v>
      </c>
      <c r="B196" s="181" t="s">
        <v>269</v>
      </c>
      <c r="C196" s="182">
        <f t="shared" si="9"/>
        <v>10114</v>
      </c>
      <c r="D196" s="9">
        <v>10114</v>
      </c>
      <c r="E196" s="169" t="s">
        <v>21</v>
      </c>
      <c r="F196" s="169" t="s">
        <v>21</v>
      </c>
      <c r="G196" s="169" t="s">
        <v>21</v>
      </c>
      <c r="H196" s="170" t="s">
        <v>21</v>
      </c>
      <c r="I196" s="170" t="s">
        <v>21</v>
      </c>
      <c r="J196" s="170">
        <f t="shared" si="7"/>
        <v>10114</v>
      </c>
      <c r="K196" s="170" t="s">
        <v>21</v>
      </c>
      <c r="L196" s="183" t="s">
        <v>696</v>
      </c>
    </row>
    <row r="197" spans="1:12" x14ac:dyDescent="0.25">
      <c r="A197" s="168">
        <v>193</v>
      </c>
      <c r="B197" s="181" t="s">
        <v>275</v>
      </c>
      <c r="C197" s="182">
        <f t="shared" si="9"/>
        <v>155247</v>
      </c>
      <c r="D197" s="9"/>
      <c r="E197" s="169">
        <v>155247</v>
      </c>
      <c r="F197" s="169" t="s">
        <v>21</v>
      </c>
      <c r="G197" s="169" t="s">
        <v>21</v>
      </c>
      <c r="H197" s="170" t="s">
        <v>21</v>
      </c>
      <c r="I197" s="170" t="s">
        <v>21</v>
      </c>
      <c r="J197" s="170">
        <f t="shared" ref="J197:J260" si="10">SUM(C197,H197,I197)</f>
        <v>155247</v>
      </c>
      <c r="K197" s="170">
        <v>13146692</v>
      </c>
      <c r="L197" s="39">
        <f t="shared" si="8"/>
        <v>1.1808826129036871E-2</v>
      </c>
    </row>
    <row r="198" spans="1:12" x14ac:dyDescent="0.25">
      <c r="A198" s="168">
        <v>194</v>
      </c>
      <c r="B198" s="181" t="s">
        <v>283</v>
      </c>
      <c r="C198" s="182">
        <f t="shared" si="9"/>
        <v>4191</v>
      </c>
      <c r="D198" s="9">
        <v>4191</v>
      </c>
      <c r="E198" s="169" t="s">
        <v>21</v>
      </c>
      <c r="F198" s="169" t="s">
        <v>21</v>
      </c>
      <c r="G198" s="169" t="s">
        <v>21</v>
      </c>
      <c r="H198" s="170" t="s">
        <v>21</v>
      </c>
      <c r="I198" s="170" t="s">
        <v>21</v>
      </c>
      <c r="J198" s="170">
        <f t="shared" si="10"/>
        <v>4191</v>
      </c>
      <c r="K198" s="170">
        <v>105129</v>
      </c>
      <c r="L198" s="39">
        <f t="shared" ref="L198:L261" si="11">J198/K198</f>
        <v>3.9865308335473561E-2</v>
      </c>
    </row>
    <row r="199" spans="1:12" x14ac:dyDescent="0.25">
      <c r="A199" s="168">
        <v>195</v>
      </c>
      <c r="B199" s="181" t="s">
        <v>284</v>
      </c>
      <c r="C199" s="182">
        <f t="shared" si="9"/>
        <v>2825</v>
      </c>
      <c r="D199" s="9">
        <v>2825</v>
      </c>
      <c r="E199" s="169" t="s">
        <v>21</v>
      </c>
      <c r="F199" s="169" t="s">
        <v>21</v>
      </c>
      <c r="G199" s="169" t="s">
        <v>21</v>
      </c>
      <c r="H199" s="170" t="s">
        <v>21</v>
      </c>
      <c r="I199" s="170" t="s">
        <v>21</v>
      </c>
      <c r="J199" s="170">
        <f t="shared" si="10"/>
        <v>2825</v>
      </c>
      <c r="K199" s="170" t="s">
        <v>21</v>
      </c>
      <c r="L199" s="183" t="s">
        <v>696</v>
      </c>
    </row>
    <row r="200" spans="1:12" x14ac:dyDescent="0.25">
      <c r="A200" s="168">
        <v>196</v>
      </c>
      <c r="B200" s="181" t="s">
        <v>626</v>
      </c>
      <c r="C200" s="182">
        <f t="shared" si="9"/>
        <v>2825</v>
      </c>
      <c r="D200" s="9">
        <v>2825</v>
      </c>
      <c r="E200" s="169" t="s">
        <v>21</v>
      </c>
      <c r="F200" s="169" t="s">
        <v>21</v>
      </c>
      <c r="G200" s="169" t="s">
        <v>21</v>
      </c>
      <c r="H200" s="170" t="s">
        <v>21</v>
      </c>
      <c r="I200" s="170" t="s">
        <v>21</v>
      </c>
      <c r="J200" s="170">
        <f t="shared" si="10"/>
        <v>2825</v>
      </c>
      <c r="K200" s="170" t="s">
        <v>21</v>
      </c>
      <c r="L200" s="183" t="s">
        <v>696</v>
      </c>
    </row>
    <row r="201" spans="1:12" x14ac:dyDescent="0.25">
      <c r="A201" s="168">
        <v>197</v>
      </c>
      <c r="B201" s="181" t="s">
        <v>286</v>
      </c>
      <c r="C201" s="182">
        <f t="shared" si="9"/>
        <v>201753</v>
      </c>
      <c r="D201" s="9">
        <v>21984</v>
      </c>
      <c r="E201" s="169">
        <v>179769</v>
      </c>
      <c r="F201" s="169" t="s">
        <v>21</v>
      </c>
      <c r="G201" s="169" t="s">
        <v>21</v>
      </c>
      <c r="H201" s="170" t="s">
        <v>21</v>
      </c>
      <c r="I201" s="170" t="s">
        <v>21</v>
      </c>
      <c r="J201" s="170">
        <f t="shared" si="10"/>
        <v>201753</v>
      </c>
      <c r="K201" s="170">
        <v>996201</v>
      </c>
      <c r="L201" s="39">
        <f t="shared" si="11"/>
        <v>0.20252238253123617</v>
      </c>
    </row>
    <row r="202" spans="1:12" x14ac:dyDescent="0.25">
      <c r="A202" s="168">
        <v>198</v>
      </c>
      <c r="B202" s="181" t="s">
        <v>287</v>
      </c>
      <c r="C202" s="182">
        <f t="shared" si="9"/>
        <v>369104</v>
      </c>
      <c r="D202" s="9"/>
      <c r="E202" s="169">
        <v>369104</v>
      </c>
      <c r="F202" s="169" t="s">
        <v>21</v>
      </c>
      <c r="G202" s="169" t="s">
        <v>21</v>
      </c>
      <c r="H202" s="170" t="s">
        <v>21</v>
      </c>
      <c r="I202" s="170" t="s">
        <v>21</v>
      </c>
      <c r="J202" s="170">
        <f t="shared" si="10"/>
        <v>369104</v>
      </c>
      <c r="K202" s="170">
        <v>37483677</v>
      </c>
      <c r="L202" s="39">
        <f t="shared" si="11"/>
        <v>9.8470595614192271E-3</v>
      </c>
    </row>
    <row r="203" spans="1:12" x14ac:dyDescent="0.25">
      <c r="A203" s="168">
        <v>199</v>
      </c>
      <c r="B203" s="181" t="s">
        <v>627</v>
      </c>
      <c r="C203" s="182">
        <f t="shared" si="9"/>
        <v>766803</v>
      </c>
      <c r="D203" s="9"/>
      <c r="E203" s="169">
        <v>766803</v>
      </c>
      <c r="F203" s="169" t="s">
        <v>21</v>
      </c>
      <c r="G203" s="169" t="s">
        <v>21</v>
      </c>
      <c r="H203" s="170">
        <v>4635540</v>
      </c>
      <c r="I203" s="170">
        <v>27597</v>
      </c>
      <c r="J203" s="170">
        <f t="shared" si="10"/>
        <v>5429940</v>
      </c>
      <c r="K203" s="170">
        <v>91695025</v>
      </c>
      <c r="L203" s="39">
        <f t="shared" si="11"/>
        <v>5.9217389383993298E-2</v>
      </c>
    </row>
    <row r="204" spans="1:12" x14ac:dyDescent="0.25">
      <c r="A204" s="168">
        <v>200</v>
      </c>
      <c r="B204" s="181" t="s">
        <v>293</v>
      </c>
      <c r="C204" s="182">
        <f t="shared" si="9"/>
        <v>278657</v>
      </c>
      <c r="D204" s="9">
        <v>278657</v>
      </c>
      <c r="E204" s="169" t="s">
        <v>21</v>
      </c>
      <c r="F204" s="169" t="s">
        <v>21</v>
      </c>
      <c r="G204" s="169" t="s">
        <v>21</v>
      </c>
      <c r="H204" s="170" t="s">
        <v>21</v>
      </c>
      <c r="I204" s="170" t="s">
        <v>21</v>
      </c>
      <c r="J204" s="170">
        <f t="shared" si="10"/>
        <v>278657</v>
      </c>
      <c r="K204" s="170">
        <v>1960911</v>
      </c>
      <c r="L204" s="39">
        <f t="shared" si="11"/>
        <v>0.14210588853854153</v>
      </c>
    </row>
    <row r="205" spans="1:12" x14ac:dyDescent="0.25">
      <c r="A205" s="168">
        <v>201</v>
      </c>
      <c r="B205" s="181" t="s">
        <v>632</v>
      </c>
      <c r="C205" s="182">
        <f t="shared" si="9"/>
        <v>3654</v>
      </c>
      <c r="D205" s="9">
        <v>3654</v>
      </c>
      <c r="E205" s="169" t="s">
        <v>21</v>
      </c>
      <c r="F205" s="169" t="s">
        <v>21</v>
      </c>
      <c r="G205" s="169" t="s">
        <v>21</v>
      </c>
      <c r="H205" s="170" t="s">
        <v>21</v>
      </c>
      <c r="I205" s="170" t="s">
        <v>21</v>
      </c>
      <c r="J205" s="170">
        <f t="shared" si="10"/>
        <v>3654</v>
      </c>
      <c r="K205" s="170" t="s">
        <v>21</v>
      </c>
      <c r="L205" s="183" t="s">
        <v>696</v>
      </c>
    </row>
    <row r="206" spans="1:12" x14ac:dyDescent="0.25">
      <c r="A206" s="168">
        <v>202</v>
      </c>
      <c r="B206" s="181" t="s">
        <v>773</v>
      </c>
      <c r="C206" s="182">
        <f t="shared" si="9"/>
        <v>651022</v>
      </c>
      <c r="D206" s="9"/>
      <c r="E206" s="169">
        <v>651022</v>
      </c>
      <c r="F206" s="169" t="s">
        <v>21</v>
      </c>
      <c r="G206" s="169" t="s">
        <v>21</v>
      </c>
      <c r="H206" s="170" t="s">
        <v>21</v>
      </c>
      <c r="I206" s="170">
        <v>53936</v>
      </c>
      <c r="J206" s="170">
        <f t="shared" si="10"/>
        <v>704958</v>
      </c>
      <c r="K206" s="170">
        <v>68452649</v>
      </c>
      <c r="L206" s="39">
        <f t="shared" si="11"/>
        <v>1.0298476542522117E-2</v>
      </c>
    </row>
    <row r="207" spans="1:12" x14ac:dyDescent="0.25">
      <c r="A207" s="168">
        <v>203</v>
      </c>
      <c r="B207" s="181" t="s">
        <v>323</v>
      </c>
      <c r="C207" s="182">
        <f t="shared" si="9"/>
        <v>5726</v>
      </c>
      <c r="D207" s="9">
        <v>5726</v>
      </c>
      <c r="E207" s="169" t="s">
        <v>21</v>
      </c>
      <c r="F207" s="169" t="s">
        <v>21</v>
      </c>
      <c r="G207" s="169" t="s">
        <v>21</v>
      </c>
      <c r="H207" s="170" t="s">
        <v>21</v>
      </c>
      <c r="I207" s="170" t="s">
        <v>21</v>
      </c>
      <c r="J207" s="170">
        <f t="shared" si="10"/>
        <v>5726</v>
      </c>
      <c r="K207" s="170">
        <v>268893</v>
      </c>
      <c r="L207" s="39">
        <f t="shared" si="11"/>
        <v>2.12947157419494E-2</v>
      </c>
    </row>
    <row r="208" spans="1:12" x14ac:dyDescent="0.25">
      <c r="A208" s="168">
        <v>204</v>
      </c>
      <c r="B208" s="181" t="s">
        <v>325</v>
      </c>
      <c r="C208" s="182">
        <f t="shared" si="9"/>
        <v>2811</v>
      </c>
      <c r="D208" s="9">
        <v>2811</v>
      </c>
      <c r="E208" s="169" t="s">
        <v>21</v>
      </c>
      <c r="F208" s="169" t="s">
        <v>21</v>
      </c>
      <c r="G208" s="169" t="s">
        <v>21</v>
      </c>
      <c r="H208" s="170" t="s">
        <v>21</v>
      </c>
      <c r="I208" s="170" t="s">
        <v>21</v>
      </c>
      <c r="J208" s="170">
        <f t="shared" si="10"/>
        <v>2811</v>
      </c>
      <c r="K208" s="170">
        <v>538355</v>
      </c>
      <c r="L208" s="39">
        <f t="shared" si="11"/>
        <v>5.2214616749171085E-3</v>
      </c>
    </row>
    <row r="209" spans="1:12" x14ac:dyDescent="0.25">
      <c r="A209" s="168">
        <v>205</v>
      </c>
      <c r="B209" s="181" t="s">
        <v>326</v>
      </c>
      <c r="C209" s="182">
        <f t="shared" si="9"/>
        <v>8045</v>
      </c>
      <c r="D209" s="9">
        <v>8045</v>
      </c>
      <c r="E209" s="169" t="s">
        <v>21</v>
      </c>
      <c r="F209" s="169" t="s">
        <v>21</v>
      </c>
      <c r="G209" s="169" t="s">
        <v>21</v>
      </c>
      <c r="H209" s="170" t="s">
        <v>21</v>
      </c>
      <c r="I209" s="170" t="s">
        <v>21</v>
      </c>
      <c r="J209" s="170">
        <f t="shared" si="10"/>
        <v>8045</v>
      </c>
      <c r="K209" s="170">
        <v>1017952</v>
      </c>
      <c r="L209" s="39">
        <f t="shared" si="11"/>
        <v>7.9031231335072779E-3</v>
      </c>
    </row>
    <row r="210" spans="1:12" x14ac:dyDescent="0.25">
      <c r="A210" s="168">
        <v>206</v>
      </c>
      <c r="B210" s="181" t="s">
        <v>327</v>
      </c>
      <c r="C210" s="182">
        <f t="shared" si="9"/>
        <v>3842</v>
      </c>
      <c r="D210" s="9">
        <v>3842</v>
      </c>
      <c r="E210" s="169" t="s">
        <v>21</v>
      </c>
      <c r="F210" s="169" t="s">
        <v>21</v>
      </c>
      <c r="G210" s="169" t="s">
        <v>21</v>
      </c>
      <c r="H210" s="170" t="s">
        <v>21</v>
      </c>
      <c r="I210" s="170" t="s">
        <v>21</v>
      </c>
      <c r="J210" s="170">
        <f t="shared" si="10"/>
        <v>3842</v>
      </c>
      <c r="K210" s="170">
        <v>186007</v>
      </c>
      <c r="L210" s="39">
        <f t="shared" si="11"/>
        <v>2.0655136634642784E-2</v>
      </c>
    </row>
    <row r="211" spans="1:12" x14ac:dyDescent="0.25">
      <c r="A211" s="168">
        <v>207</v>
      </c>
      <c r="B211" s="181" t="s">
        <v>328</v>
      </c>
      <c r="C211" s="182">
        <f t="shared" si="9"/>
        <v>8866</v>
      </c>
      <c r="D211" s="9">
        <v>8866</v>
      </c>
      <c r="E211" s="169" t="s">
        <v>21</v>
      </c>
      <c r="F211" s="169" t="s">
        <v>21</v>
      </c>
      <c r="G211" s="169" t="s">
        <v>21</v>
      </c>
      <c r="H211" s="170" t="s">
        <v>21</v>
      </c>
      <c r="I211" s="170" t="s">
        <v>21</v>
      </c>
      <c r="J211" s="170">
        <f t="shared" si="10"/>
        <v>8866</v>
      </c>
      <c r="K211" s="170">
        <v>538026</v>
      </c>
      <c r="L211" s="39">
        <f t="shared" si="11"/>
        <v>1.6478757532163872E-2</v>
      </c>
    </row>
    <row r="212" spans="1:12" x14ac:dyDescent="0.25">
      <c r="A212" s="168">
        <v>208</v>
      </c>
      <c r="B212" s="181" t="s">
        <v>329</v>
      </c>
      <c r="C212" s="182">
        <f t="shared" si="9"/>
        <v>28720</v>
      </c>
      <c r="D212" s="9">
        <v>28720</v>
      </c>
      <c r="E212" s="169" t="s">
        <v>21</v>
      </c>
      <c r="F212" s="169" t="s">
        <v>21</v>
      </c>
      <c r="G212" s="169" t="s">
        <v>21</v>
      </c>
      <c r="H212" s="170" t="s">
        <v>21</v>
      </c>
      <c r="I212" s="170" t="s">
        <v>21</v>
      </c>
      <c r="J212" s="170">
        <f t="shared" si="10"/>
        <v>28720</v>
      </c>
      <c r="K212" s="170">
        <v>1095542</v>
      </c>
      <c r="L212" s="39">
        <f t="shared" si="11"/>
        <v>2.6215334510224161E-2</v>
      </c>
    </row>
    <row r="213" spans="1:12" x14ac:dyDescent="0.25">
      <c r="A213" s="168">
        <v>209</v>
      </c>
      <c r="B213" s="181" t="s">
        <v>774</v>
      </c>
      <c r="C213" s="182">
        <f t="shared" si="9"/>
        <v>23761</v>
      </c>
      <c r="D213" s="9"/>
      <c r="E213" s="169">
        <v>23761</v>
      </c>
      <c r="F213" s="169" t="s">
        <v>21</v>
      </c>
      <c r="G213" s="169" t="s">
        <v>21</v>
      </c>
      <c r="H213" s="170" t="s">
        <v>21</v>
      </c>
      <c r="I213" s="170" t="s">
        <v>21</v>
      </c>
      <c r="J213" s="170">
        <f t="shared" si="10"/>
        <v>23761</v>
      </c>
      <c r="K213" s="170" t="s">
        <v>21</v>
      </c>
      <c r="L213" s="183" t="s">
        <v>696</v>
      </c>
    </row>
    <row r="214" spans="1:12" x14ac:dyDescent="0.25">
      <c r="A214" s="168">
        <v>210</v>
      </c>
      <c r="B214" s="181" t="s">
        <v>775</v>
      </c>
      <c r="C214" s="182">
        <f t="shared" si="9"/>
        <v>6819</v>
      </c>
      <c r="D214" s="9">
        <v>6819</v>
      </c>
      <c r="E214" s="169" t="s">
        <v>21</v>
      </c>
      <c r="F214" s="169" t="s">
        <v>21</v>
      </c>
      <c r="G214" s="169" t="s">
        <v>21</v>
      </c>
      <c r="H214" s="170" t="s">
        <v>21</v>
      </c>
      <c r="I214" s="170" t="s">
        <v>21</v>
      </c>
      <c r="J214" s="170">
        <f t="shared" si="10"/>
        <v>6819</v>
      </c>
      <c r="K214" s="170">
        <v>479695</v>
      </c>
      <c r="L214" s="39">
        <f t="shared" si="11"/>
        <v>1.4215282627502893E-2</v>
      </c>
    </row>
    <row r="215" spans="1:12" x14ac:dyDescent="0.25">
      <c r="A215" s="168">
        <v>211</v>
      </c>
      <c r="B215" s="181" t="s">
        <v>336</v>
      </c>
      <c r="C215" s="182">
        <f t="shared" si="9"/>
        <v>283993</v>
      </c>
      <c r="D215" s="9">
        <v>56025</v>
      </c>
      <c r="E215" s="169">
        <v>227968</v>
      </c>
      <c r="F215" s="169" t="s">
        <v>21</v>
      </c>
      <c r="G215" s="169" t="s">
        <v>21</v>
      </c>
      <c r="H215" s="170" t="s">
        <v>21</v>
      </c>
      <c r="I215" s="170" t="s">
        <v>21</v>
      </c>
      <c r="J215" s="170">
        <f t="shared" si="10"/>
        <v>283993</v>
      </c>
      <c r="K215" s="170">
        <v>2277512</v>
      </c>
      <c r="L215" s="39">
        <f t="shared" si="11"/>
        <v>0.12469440336648062</v>
      </c>
    </row>
    <row r="216" spans="1:12" x14ac:dyDescent="0.25">
      <c r="A216" s="168">
        <v>212</v>
      </c>
      <c r="B216" s="181" t="s">
        <v>337</v>
      </c>
      <c r="C216" s="182">
        <f t="shared" si="9"/>
        <v>4578</v>
      </c>
      <c r="D216" s="9">
        <v>4578</v>
      </c>
      <c r="E216" s="169" t="s">
        <v>21</v>
      </c>
      <c r="F216" s="169" t="s">
        <v>21</v>
      </c>
      <c r="G216" s="169" t="s">
        <v>21</v>
      </c>
      <c r="H216" s="170" t="s">
        <v>21</v>
      </c>
      <c r="I216" s="170" t="s">
        <v>21</v>
      </c>
      <c r="J216" s="170">
        <f t="shared" si="10"/>
        <v>4578</v>
      </c>
      <c r="K216" s="170">
        <v>324289</v>
      </c>
      <c r="L216" s="39">
        <f t="shared" si="11"/>
        <v>1.4117037580676495E-2</v>
      </c>
    </row>
    <row r="217" spans="1:12" x14ac:dyDescent="0.25">
      <c r="A217" s="168">
        <v>213</v>
      </c>
      <c r="B217" s="181" t="s">
        <v>338</v>
      </c>
      <c r="C217" s="182">
        <f t="shared" si="9"/>
        <v>4317</v>
      </c>
      <c r="D217" s="9">
        <v>4317</v>
      </c>
      <c r="E217" s="169" t="s">
        <v>21</v>
      </c>
      <c r="F217" s="169" t="s">
        <v>21</v>
      </c>
      <c r="G217" s="169" t="s">
        <v>21</v>
      </c>
      <c r="H217" s="170" t="s">
        <v>21</v>
      </c>
      <c r="I217" s="170" t="s">
        <v>21</v>
      </c>
      <c r="J217" s="170">
        <f t="shared" si="10"/>
        <v>4317</v>
      </c>
      <c r="K217" s="170">
        <v>302451</v>
      </c>
      <c r="L217" s="39">
        <f t="shared" si="11"/>
        <v>1.4273386432843668E-2</v>
      </c>
    </row>
    <row r="218" spans="1:12" x14ac:dyDescent="0.25">
      <c r="A218" s="168">
        <v>214</v>
      </c>
      <c r="B218" s="181" t="s">
        <v>777</v>
      </c>
      <c r="C218" s="182">
        <f t="shared" si="9"/>
        <v>49895</v>
      </c>
      <c r="D218" s="9">
        <v>44434</v>
      </c>
      <c r="E218" s="169">
        <v>5461</v>
      </c>
      <c r="F218" s="169" t="s">
        <v>21</v>
      </c>
      <c r="G218" s="169" t="s">
        <v>21</v>
      </c>
      <c r="H218" s="170" t="s">
        <v>21</v>
      </c>
      <c r="I218" s="170" t="s">
        <v>21</v>
      </c>
      <c r="J218" s="170">
        <f t="shared" si="10"/>
        <v>49895</v>
      </c>
      <c r="K218" s="170" t="s">
        <v>21</v>
      </c>
      <c r="L218" s="183" t="s">
        <v>696</v>
      </c>
    </row>
    <row r="219" spans="1:12" x14ac:dyDescent="0.25">
      <c r="A219" s="168">
        <v>215</v>
      </c>
      <c r="B219" s="181" t="s">
        <v>341</v>
      </c>
      <c r="C219" s="182">
        <f t="shared" si="9"/>
        <v>2825</v>
      </c>
      <c r="D219" s="9">
        <v>2825</v>
      </c>
      <c r="E219" s="169" t="s">
        <v>21</v>
      </c>
      <c r="F219" s="169" t="s">
        <v>21</v>
      </c>
      <c r="G219" s="169" t="s">
        <v>21</v>
      </c>
      <c r="H219" s="170" t="s">
        <v>21</v>
      </c>
      <c r="I219" s="170" t="s">
        <v>21</v>
      </c>
      <c r="J219" s="170">
        <f t="shared" si="10"/>
        <v>2825</v>
      </c>
      <c r="K219" s="170" t="s">
        <v>21</v>
      </c>
      <c r="L219" s="183" t="s">
        <v>696</v>
      </c>
    </row>
    <row r="220" spans="1:12" x14ac:dyDescent="0.25">
      <c r="A220" s="168">
        <v>216</v>
      </c>
      <c r="B220" s="181" t="s">
        <v>342</v>
      </c>
      <c r="C220" s="182">
        <f t="shared" si="9"/>
        <v>7927</v>
      </c>
      <c r="D220" s="9">
        <v>7927</v>
      </c>
      <c r="E220" s="169" t="s">
        <v>21</v>
      </c>
      <c r="F220" s="169" t="s">
        <v>21</v>
      </c>
      <c r="G220" s="169" t="s">
        <v>21</v>
      </c>
      <c r="H220" s="170" t="s">
        <v>21</v>
      </c>
      <c r="I220" s="170" t="s">
        <v>21</v>
      </c>
      <c r="J220" s="170">
        <f t="shared" si="10"/>
        <v>7927</v>
      </c>
      <c r="K220" s="170" t="s">
        <v>21</v>
      </c>
      <c r="L220" s="183" t="s">
        <v>696</v>
      </c>
    </row>
    <row r="221" spans="1:12" x14ac:dyDescent="0.25">
      <c r="A221" s="168">
        <v>217</v>
      </c>
      <c r="B221" s="181" t="s">
        <v>343</v>
      </c>
      <c r="C221" s="182">
        <f t="shared" si="9"/>
        <v>7757</v>
      </c>
      <c r="D221" s="9">
        <v>4295</v>
      </c>
      <c r="E221" s="169">
        <v>3462</v>
      </c>
      <c r="F221" s="169" t="s">
        <v>21</v>
      </c>
      <c r="G221" s="169" t="s">
        <v>21</v>
      </c>
      <c r="H221" s="170" t="s">
        <v>21</v>
      </c>
      <c r="I221" s="170" t="s">
        <v>21</v>
      </c>
      <c r="J221" s="170">
        <f t="shared" si="10"/>
        <v>7757</v>
      </c>
      <c r="K221" s="170">
        <v>220819</v>
      </c>
      <c r="L221" s="39">
        <f t="shared" si="11"/>
        <v>3.512831776251138E-2</v>
      </c>
    </row>
    <row r="222" spans="1:12" x14ac:dyDescent="0.25">
      <c r="A222" s="168">
        <v>218</v>
      </c>
      <c r="B222" s="181" t="s">
        <v>349</v>
      </c>
      <c r="C222" s="182">
        <f t="shared" si="9"/>
        <v>6852</v>
      </c>
      <c r="D222" s="9">
        <v>2835</v>
      </c>
      <c r="E222" s="169">
        <v>4017</v>
      </c>
      <c r="F222" s="169" t="s">
        <v>21</v>
      </c>
      <c r="G222" s="169" t="s">
        <v>21</v>
      </c>
      <c r="H222" s="170" t="s">
        <v>21</v>
      </c>
      <c r="I222" s="170" t="s">
        <v>21</v>
      </c>
      <c r="J222" s="170">
        <f t="shared" si="10"/>
        <v>6852</v>
      </c>
      <c r="K222" s="170">
        <v>227103</v>
      </c>
      <c r="L222" s="39">
        <f t="shared" si="11"/>
        <v>3.0171331950700785E-2</v>
      </c>
    </row>
    <row r="223" spans="1:12" x14ac:dyDescent="0.25">
      <c r="A223" s="168">
        <v>219</v>
      </c>
      <c r="B223" s="181" t="s">
        <v>350</v>
      </c>
      <c r="C223" s="182">
        <f t="shared" si="9"/>
        <v>6195</v>
      </c>
      <c r="D223" s="9">
        <v>6195</v>
      </c>
      <c r="E223" s="169" t="s">
        <v>21</v>
      </c>
      <c r="F223" s="169" t="s">
        <v>21</v>
      </c>
      <c r="G223" s="169" t="s">
        <v>21</v>
      </c>
      <c r="H223" s="170" t="s">
        <v>21</v>
      </c>
      <c r="I223" s="170" t="s">
        <v>21</v>
      </c>
      <c r="J223" s="170">
        <f t="shared" si="10"/>
        <v>6195</v>
      </c>
      <c r="K223" s="170" t="s">
        <v>21</v>
      </c>
      <c r="L223" s="183" t="s">
        <v>696</v>
      </c>
    </row>
    <row r="224" spans="1:12" x14ac:dyDescent="0.25">
      <c r="A224" s="168">
        <v>220</v>
      </c>
      <c r="B224" s="181" t="s">
        <v>351</v>
      </c>
      <c r="C224" s="182">
        <f t="shared" si="9"/>
        <v>266332</v>
      </c>
      <c r="D224" s="9">
        <v>0</v>
      </c>
      <c r="E224" s="169">
        <v>245332</v>
      </c>
      <c r="F224" s="169">
        <v>21000</v>
      </c>
      <c r="G224" s="169" t="s">
        <v>21</v>
      </c>
      <c r="H224" s="170" t="s">
        <v>21</v>
      </c>
      <c r="I224" s="170" t="s">
        <v>21</v>
      </c>
      <c r="J224" s="170">
        <f t="shared" si="10"/>
        <v>266332</v>
      </c>
      <c r="K224" s="170">
        <v>15387827</v>
      </c>
      <c r="L224" s="39">
        <f t="shared" si="11"/>
        <v>1.730796687537493E-2</v>
      </c>
    </row>
    <row r="225" spans="1:12" x14ac:dyDescent="0.25">
      <c r="A225" s="168">
        <v>221</v>
      </c>
      <c r="B225" s="181" t="s">
        <v>369</v>
      </c>
      <c r="C225" s="182">
        <f t="shared" si="9"/>
        <v>1068865</v>
      </c>
      <c r="D225" s="9"/>
      <c r="E225" s="169">
        <v>843173</v>
      </c>
      <c r="F225" s="169">
        <v>225692</v>
      </c>
      <c r="G225" s="169" t="s">
        <v>21</v>
      </c>
      <c r="H225" s="170" t="s">
        <v>21</v>
      </c>
      <c r="I225" s="170">
        <v>100273</v>
      </c>
      <c r="J225" s="170">
        <f t="shared" si="10"/>
        <v>1169138</v>
      </c>
      <c r="K225" s="170">
        <v>65296448</v>
      </c>
      <c r="L225" s="39">
        <f t="shared" si="11"/>
        <v>1.7905078083267256E-2</v>
      </c>
    </row>
    <row r="226" spans="1:12" x14ac:dyDescent="0.25">
      <c r="A226" s="168">
        <v>222</v>
      </c>
      <c r="B226" s="181" t="s">
        <v>370</v>
      </c>
      <c r="C226" s="182">
        <f t="shared" si="9"/>
        <v>3654</v>
      </c>
      <c r="D226" s="9">
        <v>3654</v>
      </c>
      <c r="E226" s="169" t="s">
        <v>21</v>
      </c>
      <c r="F226" s="169" t="s">
        <v>21</v>
      </c>
      <c r="G226" s="169" t="s">
        <v>21</v>
      </c>
      <c r="H226" s="170" t="s">
        <v>21</v>
      </c>
      <c r="I226" s="170" t="s">
        <v>21</v>
      </c>
      <c r="J226" s="170">
        <f t="shared" si="10"/>
        <v>3654</v>
      </c>
      <c r="K226" s="170" t="s">
        <v>21</v>
      </c>
      <c r="L226" s="183" t="s">
        <v>696</v>
      </c>
    </row>
    <row r="227" spans="1:12" x14ac:dyDescent="0.25">
      <c r="A227" s="168">
        <v>223</v>
      </c>
      <c r="B227" s="181" t="s">
        <v>373</v>
      </c>
      <c r="C227" s="182">
        <f t="shared" si="9"/>
        <v>6106</v>
      </c>
      <c r="D227" s="9">
        <v>6106</v>
      </c>
      <c r="E227" s="169" t="s">
        <v>21</v>
      </c>
      <c r="F227" s="169" t="s">
        <v>21</v>
      </c>
      <c r="G227" s="169" t="s">
        <v>21</v>
      </c>
      <c r="H227" s="170" t="s">
        <v>21</v>
      </c>
      <c r="I227" s="170" t="s">
        <v>21</v>
      </c>
      <c r="J227" s="170">
        <f t="shared" si="10"/>
        <v>6106</v>
      </c>
      <c r="K227" s="170">
        <v>424208</v>
      </c>
      <c r="L227" s="39">
        <f t="shared" si="11"/>
        <v>1.4393882246445141E-2</v>
      </c>
    </row>
    <row r="228" spans="1:12" x14ac:dyDescent="0.25">
      <c r="A228" s="168">
        <v>224</v>
      </c>
      <c r="B228" s="181" t="s">
        <v>374</v>
      </c>
      <c r="C228" s="182">
        <f t="shared" si="9"/>
        <v>44669</v>
      </c>
      <c r="D228" s="9"/>
      <c r="E228" s="169">
        <v>44669</v>
      </c>
      <c r="F228" s="169" t="s">
        <v>21</v>
      </c>
      <c r="G228" s="169" t="s">
        <v>21</v>
      </c>
      <c r="H228" s="170" t="s">
        <v>21</v>
      </c>
      <c r="I228" s="170" t="s">
        <v>21</v>
      </c>
      <c r="J228" s="170">
        <f t="shared" si="10"/>
        <v>44669</v>
      </c>
      <c r="K228" s="170">
        <v>6061983</v>
      </c>
      <c r="L228" s="39">
        <f t="shared" si="11"/>
        <v>7.3687108657348593E-3</v>
      </c>
    </row>
    <row r="229" spans="1:12" x14ac:dyDescent="0.25">
      <c r="A229" s="168">
        <v>225</v>
      </c>
      <c r="B229" s="181" t="s">
        <v>1166</v>
      </c>
      <c r="C229" s="182">
        <f t="shared" ref="C229:C292" si="12">SUM(D229:G229)</f>
        <v>5771</v>
      </c>
      <c r="D229" s="9">
        <v>5771</v>
      </c>
      <c r="E229" s="169" t="s">
        <v>21</v>
      </c>
      <c r="F229" s="169" t="s">
        <v>21</v>
      </c>
      <c r="G229" s="169" t="s">
        <v>21</v>
      </c>
      <c r="H229" s="170" t="s">
        <v>21</v>
      </c>
      <c r="I229" s="170" t="s">
        <v>21</v>
      </c>
      <c r="J229" s="170">
        <f t="shared" si="10"/>
        <v>5771</v>
      </c>
      <c r="K229" s="170" t="s">
        <v>21</v>
      </c>
      <c r="L229" s="183" t="s">
        <v>696</v>
      </c>
    </row>
    <row r="230" spans="1:12" x14ac:dyDescent="0.25">
      <c r="A230" s="168">
        <v>226</v>
      </c>
      <c r="B230" s="181" t="s">
        <v>380</v>
      </c>
      <c r="C230" s="182">
        <f t="shared" si="12"/>
        <v>6111</v>
      </c>
      <c r="D230" s="9">
        <v>6111</v>
      </c>
      <c r="E230" s="169" t="s">
        <v>21</v>
      </c>
      <c r="F230" s="169" t="s">
        <v>21</v>
      </c>
      <c r="G230" s="169" t="s">
        <v>21</v>
      </c>
      <c r="H230" s="170" t="s">
        <v>21</v>
      </c>
      <c r="I230" s="170" t="s">
        <v>21</v>
      </c>
      <c r="J230" s="170">
        <f t="shared" si="10"/>
        <v>6111</v>
      </c>
      <c r="K230" s="170" t="s">
        <v>21</v>
      </c>
      <c r="L230" s="183" t="s">
        <v>696</v>
      </c>
    </row>
    <row r="231" spans="1:12" x14ac:dyDescent="0.25">
      <c r="A231" s="168">
        <v>227</v>
      </c>
      <c r="B231" s="181" t="s">
        <v>1167</v>
      </c>
      <c r="C231" s="182">
        <f t="shared" si="12"/>
        <v>8924</v>
      </c>
      <c r="D231" s="9">
        <v>8924</v>
      </c>
      <c r="E231" s="169" t="s">
        <v>21</v>
      </c>
      <c r="F231" s="169" t="s">
        <v>21</v>
      </c>
      <c r="G231" s="169" t="s">
        <v>21</v>
      </c>
      <c r="H231" s="170" t="s">
        <v>21</v>
      </c>
      <c r="I231" s="170" t="s">
        <v>21</v>
      </c>
      <c r="J231" s="170">
        <f t="shared" si="10"/>
        <v>8924</v>
      </c>
      <c r="K231" s="170">
        <v>531398</v>
      </c>
      <c r="L231" s="39">
        <f t="shared" si="11"/>
        <v>1.6793439192469676E-2</v>
      </c>
    </row>
    <row r="232" spans="1:12" x14ac:dyDescent="0.25">
      <c r="A232" s="168">
        <v>228</v>
      </c>
      <c r="B232" s="181" t="s">
        <v>386</v>
      </c>
      <c r="C232" s="182">
        <f t="shared" si="12"/>
        <v>3654</v>
      </c>
      <c r="D232" s="9">
        <v>3654</v>
      </c>
      <c r="E232" s="169" t="s">
        <v>21</v>
      </c>
      <c r="F232" s="169" t="s">
        <v>21</v>
      </c>
      <c r="G232" s="169" t="s">
        <v>21</v>
      </c>
      <c r="H232" s="170" t="s">
        <v>21</v>
      </c>
      <c r="I232" s="170" t="s">
        <v>21</v>
      </c>
      <c r="J232" s="170">
        <f t="shared" si="10"/>
        <v>3654</v>
      </c>
      <c r="K232" s="170" t="s">
        <v>21</v>
      </c>
      <c r="L232" s="183" t="s">
        <v>696</v>
      </c>
    </row>
    <row r="233" spans="1:12" x14ac:dyDescent="0.25">
      <c r="A233" s="168">
        <v>229</v>
      </c>
      <c r="B233" s="181" t="s">
        <v>650</v>
      </c>
      <c r="C233" s="182">
        <f t="shared" si="12"/>
        <v>4078</v>
      </c>
      <c r="D233" s="9">
        <v>4078</v>
      </c>
      <c r="E233" s="169" t="s">
        <v>21</v>
      </c>
      <c r="F233" s="169" t="s">
        <v>21</v>
      </c>
      <c r="G233" s="169" t="s">
        <v>21</v>
      </c>
      <c r="H233" s="170" t="s">
        <v>21</v>
      </c>
      <c r="I233" s="170" t="s">
        <v>21</v>
      </c>
      <c r="J233" s="170">
        <f t="shared" si="10"/>
        <v>4078</v>
      </c>
      <c r="K233" s="170">
        <v>270437</v>
      </c>
      <c r="L233" s="39">
        <f t="shared" si="11"/>
        <v>1.5079297581322083E-2</v>
      </c>
    </row>
    <row r="234" spans="1:12" x14ac:dyDescent="0.25">
      <c r="A234" s="168">
        <v>230</v>
      </c>
      <c r="B234" s="181" t="s">
        <v>388</v>
      </c>
      <c r="C234" s="182">
        <f t="shared" si="12"/>
        <v>237193</v>
      </c>
      <c r="D234" s="9"/>
      <c r="E234" s="169">
        <v>237193</v>
      </c>
      <c r="F234" s="169" t="s">
        <v>21</v>
      </c>
      <c r="G234" s="169" t="s">
        <v>21</v>
      </c>
      <c r="H234" s="170" t="s">
        <v>21</v>
      </c>
      <c r="I234" s="170" t="s">
        <v>21</v>
      </c>
      <c r="J234" s="170">
        <f t="shared" si="10"/>
        <v>237193</v>
      </c>
      <c r="K234" s="170">
        <v>33884408</v>
      </c>
      <c r="L234" s="39">
        <f t="shared" si="11"/>
        <v>7.0000632739400373E-3</v>
      </c>
    </row>
    <row r="235" spans="1:12" x14ac:dyDescent="0.25">
      <c r="A235" s="168">
        <v>231</v>
      </c>
      <c r="B235" s="181" t="s">
        <v>389</v>
      </c>
      <c r="C235" s="182">
        <f t="shared" si="12"/>
        <v>7677</v>
      </c>
      <c r="D235" s="9">
        <v>7677</v>
      </c>
      <c r="E235" s="169" t="s">
        <v>21</v>
      </c>
      <c r="F235" s="169" t="s">
        <v>21</v>
      </c>
      <c r="G235" s="169" t="s">
        <v>21</v>
      </c>
      <c r="H235" s="170" t="s">
        <v>21</v>
      </c>
      <c r="I235" s="170" t="s">
        <v>21</v>
      </c>
      <c r="J235" s="170">
        <f t="shared" si="10"/>
        <v>7677</v>
      </c>
      <c r="K235" s="170">
        <v>427444</v>
      </c>
      <c r="L235" s="39">
        <f t="shared" si="11"/>
        <v>1.7960247424223991E-2</v>
      </c>
    </row>
    <row r="236" spans="1:12" x14ac:dyDescent="0.25">
      <c r="A236" s="168">
        <v>232</v>
      </c>
      <c r="B236" s="181" t="s">
        <v>393</v>
      </c>
      <c r="C236" s="182">
        <f t="shared" si="12"/>
        <v>9643</v>
      </c>
      <c r="D236" s="9">
        <v>9643</v>
      </c>
      <c r="E236" s="169" t="s">
        <v>21</v>
      </c>
      <c r="F236" s="169" t="s">
        <v>21</v>
      </c>
      <c r="G236" s="169" t="s">
        <v>21</v>
      </c>
      <c r="H236" s="170" t="s">
        <v>21</v>
      </c>
      <c r="I236" s="170" t="s">
        <v>21</v>
      </c>
      <c r="J236" s="170">
        <f t="shared" si="10"/>
        <v>9643</v>
      </c>
      <c r="K236" s="170">
        <v>354303</v>
      </c>
      <c r="L236" s="39">
        <f t="shared" si="11"/>
        <v>2.7216817243997368E-2</v>
      </c>
    </row>
    <row r="237" spans="1:12" x14ac:dyDescent="0.25">
      <c r="A237" s="168">
        <v>233</v>
      </c>
      <c r="B237" s="181" t="s">
        <v>396</v>
      </c>
      <c r="C237" s="182">
        <f t="shared" si="12"/>
        <v>6339</v>
      </c>
      <c r="D237" s="9">
        <v>3743</v>
      </c>
      <c r="E237" s="169">
        <v>2596</v>
      </c>
      <c r="F237" s="169" t="s">
        <v>21</v>
      </c>
      <c r="G237" s="169" t="s">
        <v>21</v>
      </c>
      <c r="H237" s="170" t="s">
        <v>21</v>
      </c>
      <c r="I237" s="170" t="s">
        <v>21</v>
      </c>
      <c r="J237" s="170">
        <f t="shared" si="10"/>
        <v>6339</v>
      </c>
      <c r="K237" s="170">
        <v>144277</v>
      </c>
      <c r="L237" s="39">
        <f t="shared" si="11"/>
        <v>4.3936316945874951E-2</v>
      </c>
    </row>
    <row r="238" spans="1:12" x14ac:dyDescent="0.25">
      <c r="A238" s="168">
        <v>234</v>
      </c>
      <c r="B238" s="181" t="s">
        <v>397</v>
      </c>
      <c r="C238" s="182">
        <f t="shared" si="12"/>
        <v>6448</v>
      </c>
      <c r="D238" s="9">
        <v>6448</v>
      </c>
      <c r="E238" s="169" t="s">
        <v>21</v>
      </c>
      <c r="F238" s="169" t="s">
        <v>21</v>
      </c>
      <c r="G238" s="169" t="s">
        <v>21</v>
      </c>
      <c r="H238" s="170" t="s">
        <v>21</v>
      </c>
      <c r="I238" s="170" t="s">
        <v>21</v>
      </c>
      <c r="J238" s="170">
        <f t="shared" si="10"/>
        <v>6448</v>
      </c>
      <c r="K238" s="170">
        <v>476749</v>
      </c>
      <c r="L238" s="39">
        <f t="shared" si="11"/>
        <v>1.3524936601859678E-2</v>
      </c>
    </row>
    <row r="239" spans="1:12" x14ac:dyDescent="0.25">
      <c r="A239" s="168">
        <v>235</v>
      </c>
      <c r="B239" s="181" t="s">
        <v>654</v>
      </c>
      <c r="C239" s="182">
        <f t="shared" si="12"/>
        <v>6519</v>
      </c>
      <c r="D239" s="9">
        <v>6519</v>
      </c>
      <c r="E239" s="169" t="s">
        <v>21</v>
      </c>
      <c r="F239" s="169" t="s">
        <v>21</v>
      </c>
      <c r="G239" s="169" t="s">
        <v>21</v>
      </c>
      <c r="H239" s="170" t="s">
        <v>21</v>
      </c>
      <c r="I239" s="170" t="s">
        <v>21</v>
      </c>
      <c r="J239" s="170">
        <f t="shared" si="10"/>
        <v>6519</v>
      </c>
      <c r="K239" s="170">
        <v>412793</v>
      </c>
      <c r="L239" s="39">
        <f t="shared" si="11"/>
        <v>1.579241896059284E-2</v>
      </c>
    </row>
    <row r="240" spans="1:12" x14ac:dyDescent="0.25">
      <c r="A240" s="168">
        <v>236</v>
      </c>
      <c r="B240" s="181" t="s">
        <v>1168</v>
      </c>
      <c r="C240" s="182">
        <f t="shared" si="12"/>
        <v>11795</v>
      </c>
      <c r="D240" s="9">
        <v>11795</v>
      </c>
      <c r="E240" s="169" t="s">
        <v>21</v>
      </c>
      <c r="F240" s="169" t="s">
        <v>21</v>
      </c>
      <c r="G240" s="169" t="s">
        <v>21</v>
      </c>
      <c r="H240" s="170" t="s">
        <v>21</v>
      </c>
      <c r="I240" s="170" t="s">
        <v>21</v>
      </c>
      <c r="J240" s="170">
        <f t="shared" si="10"/>
        <v>11795</v>
      </c>
      <c r="K240" s="170">
        <v>339118</v>
      </c>
      <c r="L240" s="39">
        <f t="shared" si="11"/>
        <v>3.4781403523257391E-2</v>
      </c>
    </row>
    <row r="241" spans="1:12" x14ac:dyDescent="0.25">
      <c r="A241" s="168">
        <v>237</v>
      </c>
      <c r="B241" s="181" t="s">
        <v>417</v>
      </c>
      <c r="C241" s="182">
        <f t="shared" si="12"/>
        <v>6502</v>
      </c>
      <c r="D241" s="9">
        <v>6502</v>
      </c>
      <c r="E241" s="169" t="s">
        <v>21</v>
      </c>
      <c r="F241" s="169" t="s">
        <v>21</v>
      </c>
      <c r="G241" s="169" t="s">
        <v>21</v>
      </c>
      <c r="H241" s="170" t="s">
        <v>21</v>
      </c>
      <c r="I241" s="170" t="s">
        <v>21</v>
      </c>
      <c r="J241" s="170">
        <f t="shared" si="10"/>
        <v>6502</v>
      </c>
      <c r="K241" s="170">
        <v>365805</v>
      </c>
      <c r="L241" s="39">
        <f t="shared" si="11"/>
        <v>1.7774497341479751E-2</v>
      </c>
    </row>
    <row r="242" spans="1:12" x14ac:dyDescent="0.25">
      <c r="A242" s="168">
        <v>238</v>
      </c>
      <c r="B242" s="181" t="s">
        <v>432</v>
      </c>
      <c r="C242" s="182">
        <f t="shared" si="12"/>
        <v>7682</v>
      </c>
      <c r="D242" s="9">
        <v>7682</v>
      </c>
      <c r="E242" s="169" t="s">
        <v>21</v>
      </c>
      <c r="F242" s="169" t="s">
        <v>21</v>
      </c>
      <c r="G242" s="169" t="s">
        <v>21</v>
      </c>
      <c r="H242" s="170" t="s">
        <v>21</v>
      </c>
      <c r="I242" s="170" t="s">
        <v>21</v>
      </c>
      <c r="J242" s="170">
        <f t="shared" si="10"/>
        <v>7682</v>
      </c>
      <c r="K242" s="170">
        <v>543889</v>
      </c>
      <c r="L242" s="39">
        <f t="shared" si="11"/>
        <v>1.412420549045853E-2</v>
      </c>
    </row>
    <row r="243" spans="1:12" x14ac:dyDescent="0.25">
      <c r="A243" s="168">
        <v>239</v>
      </c>
      <c r="B243" s="181" t="s">
        <v>1169</v>
      </c>
      <c r="C243" s="182">
        <f t="shared" si="12"/>
        <v>499598</v>
      </c>
      <c r="D243" s="9"/>
      <c r="E243" s="169">
        <v>499598</v>
      </c>
      <c r="F243" s="169" t="s">
        <v>21</v>
      </c>
      <c r="G243" s="169" t="s">
        <v>21</v>
      </c>
      <c r="H243" s="170" t="s">
        <v>21</v>
      </c>
      <c r="I243" s="170" t="s">
        <v>21</v>
      </c>
      <c r="J243" s="170">
        <f t="shared" si="10"/>
        <v>499598</v>
      </c>
      <c r="K243" s="170">
        <v>67961152</v>
      </c>
      <c r="L243" s="39">
        <f t="shared" si="11"/>
        <v>7.3512291257217064E-3</v>
      </c>
    </row>
    <row r="244" spans="1:12" x14ac:dyDescent="0.25">
      <c r="A244" s="168">
        <v>240</v>
      </c>
      <c r="B244" s="181" t="s">
        <v>445</v>
      </c>
      <c r="C244" s="182">
        <f t="shared" si="12"/>
        <v>4010</v>
      </c>
      <c r="D244" s="9">
        <v>4010</v>
      </c>
      <c r="E244" s="169" t="s">
        <v>21</v>
      </c>
      <c r="F244" s="169" t="s">
        <v>21</v>
      </c>
      <c r="G244" s="169" t="s">
        <v>21</v>
      </c>
      <c r="H244" s="170" t="s">
        <v>21</v>
      </c>
      <c r="I244" s="170" t="s">
        <v>21</v>
      </c>
      <c r="J244" s="170">
        <f t="shared" si="10"/>
        <v>4010</v>
      </c>
      <c r="K244" s="170" t="s">
        <v>21</v>
      </c>
      <c r="L244" s="183" t="s">
        <v>696</v>
      </c>
    </row>
    <row r="245" spans="1:12" x14ac:dyDescent="0.25">
      <c r="A245" s="168">
        <v>241</v>
      </c>
      <c r="B245" s="181" t="s">
        <v>446</v>
      </c>
      <c r="C245" s="182">
        <f t="shared" si="12"/>
        <v>12933</v>
      </c>
      <c r="D245" s="9">
        <v>12933</v>
      </c>
      <c r="E245" s="169" t="s">
        <v>21</v>
      </c>
      <c r="F245" s="169" t="s">
        <v>21</v>
      </c>
      <c r="G245" s="169" t="s">
        <v>21</v>
      </c>
      <c r="H245" s="170" t="s">
        <v>21</v>
      </c>
      <c r="I245" s="170" t="s">
        <v>21</v>
      </c>
      <c r="J245" s="170">
        <f t="shared" si="10"/>
        <v>12933</v>
      </c>
      <c r="K245" s="170">
        <v>846242</v>
      </c>
      <c r="L245" s="39">
        <f t="shared" si="11"/>
        <v>1.5282862349067998E-2</v>
      </c>
    </row>
    <row r="246" spans="1:12" x14ac:dyDescent="0.25">
      <c r="A246" s="168">
        <v>242</v>
      </c>
      <c r="B246" s="181" t="s">
        <v>450</v>
      </c>
      <c r="C246" s="182">
        <f t="shared" si="12"/>
        <v>238149</v>
      </c>
      <c r="D246" s="9">
        <v>238149</v>
      </c>
      <c r="E246" s="169" t="s">
        <v>21</v>
      </c>
      <c r="F246" s="169" t="s">
        <v>21</v>
      </c>
      <c r="G246" s="169" t="s">
        <v>21</v>
      </c>
      <c r="H246" s="170" t="s">
        <v>21</v>
      </c>
      <c r="I246" s="170" t="s">
        <v>21</v>
      </c>
      <c r="J246" s="170">
        <f t="shared" si="10"/>
        <v>238149</v>
      </c>
      <c r="K246" s="170" t="s">
        <v>21</v>
      </c>
      <c r="L246" s="183" t="s">
        <v>696</v>
      </c>
    </row>
    <row r="247" spans="1:12" x14ac:dyDescent="0.25">
      <c r="A247" s="168">
        <v>243</v>
      </c>
      <c r="B247" s="181" t="s">
        <v>467</v>
      </c>
      <c r="C247" s="182">
        <f t="shared" si="12"/>
        <v>5329</v>
      </c>
      <c r="D247" s="9">
        <v>4310</v>
      </c>
      <c r="E247" s="169">
        <v>1019</v>
      </c>
      <c r="F247" s="169" t="s">
        <v>21</v>
      </c>
      <c r="G247" s="169" t="s">
        <v>21</v>
      </c>
      <c r="H247" s="170" t="s">
        <v>21</v>
      </c>
      <c r="I247" s="170" t="s">
        <v>21</v>
      </c>
      <c r="J247" s="170">
        <f t="shared" si="10"/>
        <v>5329</v>
      </c>
      <c r="K247" s="170">
        <v>337960</v>
      </c>
      <c r="L247" s="39">
        <f t="shared" si="11"/>
        <v>1.5768138241211978E-2</v>
      </c>
    </row>
    <row r="248" spans="1:12" x14ac:dyDescent="0.25">
      <c r="A248" s="168">
        <v>244</v>
      </c>
      <c r="B248" s="181" t="s">
        <v>1170</v>
      </c>
      <c r="C248" s="182">
        <f t="shared" si="12"/>
        <v>43428</v>
      </c>
      <c r="D248" s="9"/>
      <c r="E248" s="169" t="s">
        <v>21</v>
      </c>
      <c r="F248" s="169">
        <v>43428</v>
      </c>
      <c r="G248" s="169" t="s">
        <v>21</v>
      </c>
      <c r="H248" s="170" t="s">
        <v>21</v>
      </c>
      <c r="I248" s="170" t="s">
        <v>21</v>
      </c>
      <c r="J248" s="170">
        <f t="shared" si="10"/>
        <v>43428</v>
      </c>
      <c r="K248" s="170" t="s">
        <v>21</v>
      </c>
      <c r="L248" s="183" t="s">
        <v>696</v>
      </c>
    </row>
    <row r="249" spans="1:12" x14ac:dyDescent="0.25">
      <c r="A249" s="168">
        <v>245</v>
      </c>
      <c r="B249" s="181" t="s">
        <v>784</v>
      </c>
      <c r="C249" s="182">
        <f t="shared" si="12"/>
        <v>5788</v>
      </c>
      <c r="D249" s="9">
        <v>5788</v>
      </c>
      <c r="E249" s="169" t="s">
        <v>21</v>
      </c>
      <c r="F249" s="169" t="s">
        <v>21</v>
      </c>
      <c r="G249" s="169" t="s">
        <v>21</v>
      </c>
      <c r="H249" s="170" t="s">
        <v>21</v>
      </c>
      <c r="I249" s="170" t="s">
        <v>21</v>
      </c>
      <c r="J249" s="170">
        <f t="shared" si="10"/>
        <v>5788</v>
      </c>
      <c r="K249" s="170">
        <v>272043</v>
      </c>
      <c r="L249" s="39">
        <f t="shared" si="11"/>
        <v>2.1276048271780566E-2</v>
      </c>
    </row>
    <row r="250" spans="1:12" x14ac:dyDescent="0.25">
      <c r="A250" s="168">
        <v>246</v>
      </c>
      <c r="B250" s="181" t="s">
        <v>126</v>
      </c>
      <c r="C250" s="182">
        <f t="shared" si="12"/>
        <v>12605</v>
      </c>
      <c r="D250" s="9">
        <v>6164</v>
      </c>
      <c r="E250" s="169">
        <v>6441</v>
      </c>
      <c r="F250" s="169" t="s">
        <v>21</v>
      </c>
      <c r="G250" s="169" t="s">
        <v>21</v>
      </c>
      <c r="H250" s="170" t="s">
        <v>21</v>
      </c>
      <c r="I250" s="170" t="s">
        <v>21</v>
      </c>
      <c r="J250" s="170">
        <f t="shared" si="10"/>
        <v>12605</v>
      </c>
      <c r="K250" s="170">
        <v>300379</v>
      </c>
      <c r="L250" s="39">
        <f t="shared" si="11"/>
        <v>4.1963652585566898E-2</v>
      </c>
    </row>
    <row r="251" spans="1:12" x14ac:dyDescent="0.25">
      <c r="A251" s="168">
        <v>247</v>
      </c>
      <c r="B251" s="181" t="s">
        <v>127</v>
      </c>
      <c r="C251" s="182">
        <f t="shared" si="12"/>
        <v>13834</v>
      </c>
      <c r="D251" s="9">
        <v>13834</v>
      </c>
      <c r="E251" s="169" t="s">
        <v>21</v>
      </c>
      <c r="F251" s="169" t="s">
        <v>21</v>
      </c>
      <c r="G251" s="169" t="s">
        <v>21</v>
      </c>
      <c r="H251" s="170" t="s">
        <v>21</v>
      </c>
      <c r="I251" s="170" t="s">
        <v>21</v>
      </c>
      <c r="J251" s="170">
        <f t="shared" si="10"/>
        <v>13834</v>
      </c>
      <c r="K251" s="170">
        <v>750773</v>
      </c>
      <c r="L251" s="39">
        <f t="shared" si="11"/>
        <v>1.842634191693095E-2</v>
      </c>
    </row>
    <row r="252" spans="1:12" x14ac:dyDescent="0.25">
      <c r="A252" s="168">
        <v>248</v>
      </c>
      <c r="B252" s="181" t="s">
        <v>128</v>
      </c>
      <c r="C252" s="182">
        <f t="shared" si="12"/>
        <v>6901</v>
      </c>
      <c r="D252" s="9">
        <v>6901</v>
      </c>
      <c r="E252" s="169" t="s">
        <v>21</v>
      </c>
      <c r="F252" s="169" t="s">
        <v>21</v>
      </c>
      <c r="G252" s="169" t="s">
        <v>21</v>
      </c>
      <c r="H252" s="170" t="s">
        <v>21</v>
      </c>
      <c r="I252" s="170" t="s">
        <v>21</v>
      </c>
      <c r="J252" s="170">
        <f t="shared" si="10"/>
        <v>6901</v>
      </c>
      <c r="K252" s="170">
        <v>477817</v>
      </c>
      <c r="L252" s="39">
        <f t="shared" si="11"/>
        <v>1.4442767837896098E-2</v>
      </c>
    </row>
    <row r="253" spans="1:12" x14ac:dyDescent="0.25">
      <c r="A253" s="168">
        <v>249</v>
      </c>
      <c r="B253" s="181" t="s">
        <v>130</v>
      </c>
      <c r="C253" s="182">
        <f t="shared" si="12"/>
        <v>33775</v>
      </c>
      <c r="D253" s="9">
        <v>12520</v>
      </c>
      <c r="E253" s="169" t="s">
        <v>21</v>
      </c>
      <c r="F253" s="169">
        <v>21255</v>
      </c>
      <c r="G253" s="169" t="s">
        <v>21</v>
      </c>
      <c r="H253" s="170" t="s">
        <v>21</v>
      </c>
      <c r="I253" s="170" t="s">
        <v>21</v>
      </c>
      <c r="J253" s="170">
        <f t="shared" si="10"/>
        <v>33775</v>
      </c>
      <c r="K253" s="170">
        <v>687305</v>
      </c>
      <c r="L253" s="39">
        <f t="shared" si="11"/>
        <v>4.914121096165458E-2</v>
      </c>
    </row>
    <row r="254" spans="1:12" x14ac:dyDescent="0.25">
      <c r="A254" s="168">
        <v>250</v>
      </c>
      <c r="B254" s="181" t="s">
        <v>131</v>
      </c>
      <c r="C254" s="182">
        <f t="shared" si="12"/>
        <v>3654</v>
      </c>
      <c r="D254" s="9">
        <v>3654</v>
      </c>
      <c r="E254" s="169" t="s">
        <v>21</v>
      </c>
      <c r="F254" s="169" t="s">
        <v>21</v>
      </c>
      <c r="G254" s="169" t="s">
        <v>21</v>
      </c>
      <c r="H254" s="170" t="s">
        <v>21</v>
      </c>
      <c r="I254" s="170" t="s">
        <v>21</v>
      </c>
      <c r="J254" s="170">
        <f t="shared" si="10"/>
        <v>3654</v>
      </c>
      <c r="K254" s="170">
        <v>96788</v>
      </c>
      <c r="L254" s="39">
        <f t="shared" si="11"/>
        <v>3.7752613960408313E-2</v>
      </c>
    </row>
    <row r="255" spans="1:12" x14ac:dyDescent="0.25">
      <c r="A255" s="168">
        <v>251</v>
      </c>
      <c r="B255" s="181" t="s">
        <v>1171</v>
      </c>
      <c r="C255" s="182">
        <f t="shared" si="12"/>
        <v>21853</v>
      </c>
      <c r="D255" s="9"/>
      <c r="E255" s="169" t="s">
        <v>21</v>
      </c>
      <c r="F255" s="169">
        <v>21853</v>
      </c>
      <c r="G255" s="169" t="s">
        <v>21</v>
      </c>
      <c r="H255" s="170" t="s">
        <v>21</v>
      </c>
      <c r="I255" s="170" t="s">
        <v>21</v>
      </c>
      <c r="J255" s="170">
        <f t="shared" si="10"/>
        <v>21853</v>
      </c>
      <c r="K255" s="170" t="s">
        <v>21</v>
      </c>
      <c r="L255" s="183" t="s">
        <v>696</v>
      </c>
    </row>
    <row r="256" spans="1:12" x14ac:dyDescent="0.25">
      <c r="A256" s="168">
        <v>252</v>
      </c>
      <c r="B256" s="181" t="s">
        <v>1088</v>
      </c>
      <c r="C256" s="182">
        <f t="shared" si="12"/>
        <v>747915</v>
      </c>
      <c r="D256" s="9">
        <v>161049</v>
      </c>
      <c r="E256" s="169">
        <v>586866</v>
      </c>
      <c r="F256" s="169" t="s">
        <v>21</v>
      </c>
      <c r="G256" s="169" t="s">
        <v>21</v>
      </c>
      <c r="H256" s="170" t="s">
        <v>21</v>
      </c>
      <c r="I256" s="170" t="s">
        <v>21</v>
      </c>
      <c r="J256" s="170">
        <f t="shared" si="10"/>
        <v>747915</v>
      </c>
      <c r="K256" s="170" t="s">
        <v>21</v>
      </c>
      <c r="L256" s="183" t="s">
        <v>696</v>
      </c>
    </row>
    <row r="257" spans="1:12" x14ac:dyDescent="0.25">
      <c r="A257" s="168">
        <v>253</v>
      </c>
      <c r="B257" s="181" t="s">
        <v>132</v>
      </c>
      <c r="C257" s="182">
        <f t="shared" si="12"/>
        <v>2571</v>
      </c>
      <c r="D257" s="9">
        <v>2571</v>
      </c>
      <c r="E257" s="169" t="s">
        <v>21</v>
      </c>
      <c r="F257" s="169" t="s">
        <v>21</v>
      </c>
      <c r="G257" s="169" t="s">
        <v>21</v>
      </c>
      <c r="H257" s="170" t="s">
        <v>21</v>
      </c>
      <c r="I257" s="170" t="s">
        <v>21</v>
      </c>
      <c r="J257" s="170">
        <f t="shared" si="10"/>
        <v>2571</v>
      </c>
      <c r="K257" s="170" t="s">
        <v>21</v>
      </c>
      <c r="L257" s="183" t="s">
        <v>696</v>
      </c>
    </row>
    <row r="258" spans="1:12" x14ac:dyDescent="0.25">
      <c r="A258" s="168">
        <v>254</v>
      </c>
      <c r="B258" s="181" t="s">
        <v>133</v>
      </c>
      <c r="C258" s="182">
        <f t="shared" si="12"/>
        <v>152581</v>
      </c>
      <c r="D258" s="9"/>
      <c r="E258" s="169">
        <v>152581</v>
      </c>
      <c r="F258" s="169" t="s">
        <v>21</v>
      </c>
      <c r="G258" s="169" t="s">
        <v>21</v>
      </c>
      <c r="H258" s="170" t="s">
        <v>21</v>
      </c>
      <c r="I258" s="170" t="s">
        <v>21</v>
      </c>
      <c r="J258" s="170">
        <f t="shared" si="10"/>
        <v>152581</v>
      </c>
      <c r="K258" s="170">
        <v>8309074</v>
      </c>
      <c r="L258" s="39">
        <f t="shared" si="11"/>
        <v>1.8363177413030621E-2</v>
      </c>
    </row>
    <row r="259" spans="1:12" x14ac:dyDescent="0.25">
      <c r="A259" s="168">
        <v>255</v>
      </c>
      <c r="B259" s="181" t="s">
        <v>559</v>
      </c>
      <c r="C259" s="182">
        <f t="shared" si="12"/>
        <v>2571</v>
      </c>
      <c r="D259" s="9">
        <v>2571</v>
      </c>
      <c r="E259" s="169" t="s">
        <v>21</v>
      </c>
      <c r="F259" s="169" t="s">
        <v>21</v>
      </c>
      <c r="G259" s="169" t="s">
        <v>21</v>
      </c>
      <c r="H259" s="170" t="s">
        <v>21</v>
      </c>
      <c r="I259" s="170" t="s">
        <v>21</v>
      </c>
      <c r="J259" s="170">
        <f t="shared" si="10"/>
        <v>2571</v>
      </c>
      <c r="K259" s="170" t="s">
        <v>21</v>
      </c>
      <c r="L259" s="183" t="s">
        <v>696</v>
      </c>
    </row>
    <row r="260" spans="1:12" x14ac:dyDescent="0.25">
      <c r="A260" s="168">
        <v>256</v>
      </c>
      <c r="B260" s="181" t="s">
        <v>136</v>
      </c>
      <c r="C260" s="182">
        <f t="shared" si="12"/>
        <v>251762</v>
      </c>
      <c r="D260" s="9">
        <v>50374</v>
      </c>
      <c r="E260" s="169">
        <v>201388</v>
      </c>
      <c r="F260" s="169" t="s">
        <v>21</v>
      </c>
      <c r="G260" s="169" t="s">
        <v>21</v>
      </c>
      <c r="H260" s="170" t="s">
        <v>21</v>
      </c>
      <c r="I260" s="170" t="s">
        <v>21</v>
      </c>
      <c r="J260" s="170">
        <f t="shared" si="10"/>
        <v>251762</v>
      </c>
      <c r="K260" s="170">
        <v>1841077</v>
      </c>
      <c r="L260" s="39">
        <f t="shared" si="11"/>
        <v>0.13674713224922153</v>
      </c>
    </row>
    <row r="261" spans="1:12" x14ac:dyDescent="0.25">
      <c r="A261" s="168">
        <v>257</v>
      </c>
      <c r="B261" s="181" t="s">
        <v>787</v>
      </c>
      <c r="C261" s="182">
        <f t="shared" si="12"/>
        <v>5483</v>
      </c>
      <c r="D261" s="9">
        <v>5483</v>
      </c>
      <c r="E261" s="169" t="s">
        <v>21</v>
      </c>
      <c r="F261" s="169" t="s">
        <v>21</v>
      </c>
      <c r="G261" s="169" t="s">
        <v>21</v>
      </c>
      <c r="H261" s="170" t="s">
        <v>21</v>
      </c>
      <c r="I261" s="170" t="s">
        <v>21</v>
      </c>
      <c r="J261" s="170">
        <f t="shared" ref="J261:J324" si="13">SUM(C261,H261,I261)</f>
        <v>5483</v>
      </c>
      <c r="K261" s="170">
        <v>464469</v>
      </c>
      <c r="L261" s="39">
        <f t="shared" si="11"/>
        <v>1.1804878258828899E-2</v>
      </c>
    </row>
    <row r="262" spans="1:12" x14ac:dyDescent="0.25">
      <c r="A262" s="168">
        <v>258</v>
      </c>
      <c r="B262" s="181" t="s">
        <v>788</v>
      </c>
      <c r="C262" s="182">
        <f t="shared" si="12"/>
        <v>16487</v>
      </c>
      <c r="D262" s="9">
        <v>16487</v>
      </c>
      <c r="E262" s="169" t="s">
        <v>21</v>
      </c>
      <c r="F262" s="169" t="s">
        <v>21</v>
      </c>
      <c r="G262" s="169" t="s">
        <v>21</v>
      </c>
      <c r="H262" s="170" t="s">
        <v>21</v>
      </c>
      <c r="I262" s="170" t="s">
        <v>21</v>
      </c>
      <c r="J262" s="170">
        <f t="shared" si="13"/>
        <v>16487</v>
      </c>
      <c r="K262" s="170">
        <v>746096</v>
      </c>
      <c r="L262" s="39">
        <f t="shared" ref="L262:L323" si="14">J262/K262</f>
        <v>2.2097692522141922E-2</v>
      </c>
    </row>
    <row r="263" spans="1:12" x14ac:dyDescent="0.25">
      <c r="A263" s="168">
        <v>259</v>
      </c>
      <c r="B263" s="181" t="s">
        <v>140</v>
      </c>
      <c r="C263" s="182">
        <f t="shared" si="12"/>
        <v>3645</v>
      </c>
      <c r="D263" s="9">
        <v>3645</v>
      </c>
      <c r="E263" s="169" t="s">
        <v>21</v>
      </c>
      <c r="F263" s="169" t="s">
        <v>21</v>
      </c>
      <c r="G263" s="169" t="s">
        <v>21</v>
      </c>
      <c r="H263" s="170" t="s">
        <v>21</v>
      </c>
      <c r="I263" s="170" t="s">
        <v>21</v>
      </c>
      <c r="J263" s="170">
        <f t="shared" si="13"/>
        <v>3645</v>
      </c>
      <c r="K263" s="170" t="s">
        <v>21</v>
      </c>
      <c r="L263" s="183" t="s">
        <v>696</v>
      </c>
    </row>
    <row r="264" spans="1:12" x14ac:dyDescent="0.25">
      <c r="A264" s="168">
        <v>260</v>
      </c>
      <c r="B264" s="181" t="s">
        <v>789</v>
      </c>
      <c r="C264" s="182">
        <f t="shared" si="12"/>
        <v>3652</v>
      </c>
      <c r="D264" s="9">
        <v>3652</v>
      </c>
      <c r="E264" s="169" t="s">
        <v>21</v>
      </c>
      <c r="F264" s="169" t="s">
        <v>21</v>
      </c>
      <c r="G264" s="169" t="s">
        <v>21</v>
      </c>
      <c r="H264" s="170" t="s">
        <v>21</v>
      </c>
      <c r="I264" s="170" t="s">
        <v>21</v>
      </c>
      <c r="J264" s="170">
        <f t="shared" si="13"/>
        <v>3652</v>
      </c>
      <c r="K264" s="170">
        <v>226619</v>
      </c>
      <c r="L264" s="39">
        <f t="shared" si="14"/>
        <v>1.6115153627895278E-2</v>
      </c>
    </row>
    <row r="265" spans="1:12" x14ac:dyDescent="0.25">
      <c r="A265" s="168">
        <v>261</v>
      </c>
      <c r="B265" s="181" t="s">
        <v>141</v>
      </c>
      <c r="C265" s="182">
        <f t="shared" si="12"/>
        <v>73479</v>
      </c>
      <c r="D265" s="9">
        <v>73479</v>
      </c>
      <c r="E265" s="169" t="s">
        <v>21</v>
      </c>
      <c r="F265" s="169" t="s">
        <v>21</v>
      </c>
      <c r="G265" s="169" t="s">
        <v>21</v>
      </c>
      <c r="H265" s="170" t="s">
        <v>21</v>
      </c>
      <c r="I265" s="170" t="s">
        <v>21</v>
      </c>
      <c r="J265" s="170">
        <f t="shared" si="13"/>
        <v>73479</v>
      </c>
      <c r="K265" s="170" t="s">
        <v>21</v>
      </c>
      <c r="L265" s="183" t="s">
        <v>696</v>
      </c>
    </row>
    <row r="266" spans="1:12" x14ac:dyDescent="0.25">
      <c r="A266" s="168">
        <v>262</v>
      </c>
      <c r="B266" s="181" t="s">
        <v>566</v>
      </c>
      <c r="C266" s="182">
        <f t="shared" si="12"/>
        <v>3615</v>
      </c>
      <c r="D266" s="9">
        <v>3615</v>
      </c>
      <c r="E266" s="169" t="s">
        <v>21</v>
      </c>
      <c r="F266" s="169" t="s">
        <v>21</v>
      </c>
      <c r="G266" s="169" t="s">
        <v>21</v>
      </c>
      <c r="H266" s="170" t="s">
        <v>21</v>
      </c>
      <c r="I266" s="170" t="s">
        <v>21</v>
      </c>
      <c r="J266" s="170">
        <f t="shared" si="13"/>
        <v>3615</v>
      </c>
      <c r="K266" s="170" t="s">
        <v>21</v>
      </c>
      <c r="L266" s="183" t="s">
        <v>696</v>
      </c>
    </row>
    <row r="267" spans="1:12" x14ac:dyDescent="0.25">
      <c r="A267" s="168">
        <v>263</v>
      </c>
      <c r="B267" s="181" t="s">
        <v>1172</v>
      </c>
      <c r="C267" s="182">
        <f t="shared" si="12"/>
        <v>30000</v>
      </c>
      <c r="D267" s="9"/>
      <c r="E267" s="169" t="s">
        <v>21</v>
      </c>
      <c r="F267" s="169" t="s">
        <v>21</v>
      </c>
      <c r="G267" s="169">
        <v>30000</v>
      </c>
      <c r="H267" s="170" t="s">
        <v>21</v>
      </c>
      <c r="I267" s="170" t="s">
        <v>21</v>
      </c>
      <c r="J267" s="170">
        <f t="shared" si="13"/>
        <v>30000</v>
      </c>
      <c r="K267" s="170" t="s">
        <v>21</v>
      </c>
      <c r="L267" s="183" t="s">
        <v>696</v>
      </c>
    </row>
    <row r="268" spans="1:12" x14ac:dyDescent="0.25">
      <c r="A268" s="168">
        <v>264</v>
      </c>
      <c r="B268" s="181" t="s">
        <v>1173</v>
      </c>
      <c r="C268" s="182">
        <f t="shared" si="12"/>
        <v>30000</v>
      </c>
      <c r="D268" s="9"/>
      <c r="E268" s="169" t="s">
        <v>21</v>
      </c>
      <c r="F268" s="169" t="s">
        <v>21</v>
      </c>
      <c r="G268" s="169">
        <v>30000</v>
      </c>
      <c r="H268" s="170" t="s">
        <v>21</v>
      </c>
      <c r="I268" s="170" t="s">
        <v>21</v>
      </c>
      <c r="J268" s="170">
        <f t="shared" si="13"/>
        <v>30000</v>
      </c>
      <c r="K268" s="170" t="s">
        <v>21</v>
      </c>
      <c r="L268" s="183" t="s">
        <v>696</v>
      </c>
    </row>
    <row r="269" spans="1:12" x14ac:dyDescent="0.25">
      <c r="A269" s="168">
        <v>265</v>
      </c>
      <c r="B269" s="181" t="s">
        <v>1174</v>
      </c>
      <c r="C269" s="182">
        <f t="shared" si="12"/>
        <v>40000</v>
      </c>
      <c r="D269" s="9"/>
      <c r="E269" s="169" t="s">
        <v>21</v>
      </c>
      <c r="F269" s="169" t="s">
        <v>21</v>
      </c>
      <c r="G269" s="169">
        <v>40000</v>
      </c>
      <c r="H269" s="170" t="s">
        <v>21</v>
      </c>
      <c r="I269" s="170" t="s">
        <v>21</v>
      </c>
      <c r="J269" s="170">
        <f t="shared" si="13"/>
        <v>40000</v>
      </c>
      <c r="K269" s="170" t="s">
        <v>21</v>
      </c>
      <c r="L269" s="183" t="s">
        <v>696</v>
      </c>
    </row>
    <row r="270" spans="1:12" x14ac:dyDescent="0.25">
      <c r="A270" s="168">
        <v>266</v>
      </c>
      <c r="B270" s="181" t="s">
        <v>792</v>
      </c>
      <c r="C270" s="182">
        <f t="shared" si="12"/>
        <v>855028</v>
      </c>
      <c r="D270" s="9"/>
      <c r="E270" s="169">
        <v>855028</v>
      </c>
      <c r="F270" s="169" t="s">
        <v>21</v>
      </c>
      <c r="G270" s="169" t="s">
        <v>21</v>
      </c>
      <c r="H270" s="170" t="s">
        <v>21</v>
      </c>
      <c r="I270" s="170">
        <v>32708</v>
      </c>
      <c r="J270" s="170">
        <f t="shared" si="13"/>
        <v>887736</v>
      </c>
      <c r="K270" s="170">
        <v>90502323</v>
      </c>
      <c r="L270" s="39">
        <f t="shared" si="14"/>
        <v>9.8089857870278085E-3</v>
      </c>
    </row>
    <row r="271" spans="1:12" x14ac:dyDescent="0.25">
      <c r="A271" s="168">
        <v>267</v>
      </c>
      <c r="B271" s="181" t="s">
        <v>1094</v>
      </c>
      <c r="C271" s="182">
        <f t="shared" si="12"/>
        <v>132795</v>
      </c>
      <c r="D271" s="9"/>
      <c r="E271" s="169" t="s">
        <v>21</v>
      </c>
      <c r="F271" s="169">
        <v>132795</v>
      </c>
      <c r="G271" s="169" t="s">
        <v>21</v>
      </c>
      <c r="H271" s="170" t="s">
        <v>21</v>
      </c>
      <c r="I271" s="170" t="s">
        <v>21</v>
      </c>
      <c r="J271" s="170">
        <f t="shared" si="13"/>
        <v>132795</v>
      </c>
      <c r="K271" s="170" t="s">
        <v>21</v>
      </c>
      <c r="L271" s="183" t="s">
        <v>696</v>
      </c>
    </row>
    <row r="272" spans="1:12" x14ac:dyDescent="0.25">
      <c r="A272" s="168">
        <v>268</v>
      </c>
      <c r="B272" s="181" t="s">
        <v>32</v>
      </c>
      <c r="C272" s="182">
        <f t="shared" si="12"/>
        <v>34771</v>
      </c>
      <c r="D272" s="9">
        <v>4781</v>
      </c>
      <c r="E272" s="169" t="s">
        <v>21</v>
      </c>
      <c r="F272" s="169">
        <v>29990</v>
      </c>
      <c r="G272" s="169" t="s">
        <v>21</v>
      </c>
      <c r="H272" s="170" t="s">
        <v>21</v>
      </c>
      <c r="I272" s="170" t="s">
        <v>21</v>
      </c>
      <c r="J272" s="170">
        <f t="shared" si="13"/>
        <v>34771</v>
      </c>
      <c r="K272" s="170" t="s">
        <v>21</v>
      </c>
      <c r="L272" s="183" t="s">
        <v>696</v>
      </c>
    </row>
    <row r="273" spans="1:12" x14ac:dyDescent="0.25">
      <c r="A273" s="168">
        <v>269</v>
      </c>
      <c r="B273" s="181" t="s">
        <v>39</v>
      </c>
      <c r="C273" s="182">
        <f t="shared" si="12"/>
        <v>2571</v>
      </c>
      <c r="D273" s="9">
        <v>2571</v>
      </c>
      <c r="E273" s="169" t="s">
        <v>21</v>
      </c>
      <c r="F273" s="169" t="s">
        <v>21</v>
      </c>
      <c r="G273" s="169" t="s">
        <v>21</v>
      </c>
      <c r="H273" s="170" t="s">
        <v>21</v>
      </c>
      <c r="I273" s="170" t="s">
        <v>21</v>
      </c>
      <c r="J273" s="170">
        <f t="shared" si="13"/>
        <v>2571</v>
      </c>
      <c r="K273" s="170" t="s">
        <v>21</v>
      </c>
      <c r="L273" s="183" t="s">
        <v>696</v>
      </c>
    </row>
    <row r="274" spans="1:12" x14ac:dyDescent="0.25">
      <c r="A274" s="168">
        <v>270</v>
      </c>
      <c r="B274" s="181" t="s">
        <v>119</v>
      </c>
      <c r="C274" s="182">
        <f t="shared" si="12"/>
        <v>1153806</v>
      </c>
      <c r="D274" s="9"/>
      <c r="E274" s="169">
        <v>386987</v>
      </c>
      <c r="F274" s="169">
        <v>766819</v>
      </c>
      <c r="G274" s="169" t="s">
        <v>21</v>
      </c>
      <c r="H274" s="170" t="s">
        <v>21</v>
      </c>
      <c r="I274" s="170">
        <v>42878</v>
      </c>
      <c r="J274" s="170">
        <f t="shared" si="13"/>
        <v>1196684</v>
      </c>
      <c r="K274" s="170">
        <v>48250575</v>
      </c>
      <c r="L274" s="39">
        <f t="shared" si="14"/>
        <v>2.4801445371376404E-2</v>
      </c>
    </row>
    <row r="275" spans="1:12" x14ac:dyDescent="0.25">
      <c r="A275" s="168">
        <v>271</v>
      </c>
      <c r="B275" s="181" t="s">
        <v>1096</v>
      </c>
      <c r="C275" s="182">
        <f t="shared" si="12"/>
        <v>5973</v>
      </c>
      <c r="D275" s="9">
        <v>5973</v>
      </c>
      <c r="E275" s="169" t="s">
        <v>21</v>
      </c>
      <c r="F275" s="169" t="s">
        <v>21</v>
      </c>
      <c r="G275" s="169" t="s">
        <v>21</v>
      </c>
      <c r="H275" s="170" t="s">
        <v>21</v>
      </c>
      <c r="I275" s="170" t="s">
        <v>21</v>
      </c>
      <c r="J275" s="170">
        <f t="shared" si="13"/>
        <v>5973</v>
      </c>
      <c r="K275" s="170" t="s">
        <v>21</v>
      </c>
      <c r="L275" s="183" t="s">
        <v>696</v>
      </c>
    </row>
    <row r="276" spans="1:12" x14ac:dyDescent="0.25">
      <c r="A276" s="168">
        <v>272</v>
      </c>
      <c r="B276" s="181" t="s">
        <v>795</v>
      </c>
      <c r="C276" s="182">
        <f t="shared" si="12"/>
        <v>20332</v>
      </c>
      <c r="D276" s="9">
        <v>20332</v>
      </c>
      <c r="E276" s="169" t="s">
        <v>21</v>
      </c>
      <c r="F276" s="169" t="s">
        <v>21</v>
      </c>
      <c r="G276" s="169" t="s">
        <v>21</v>
      </c>
      <c r="H276" s="170" t="s">
        <v>21</v>
      </c>
      <c r="I276" s="170" t="s">
        <v>21</v>
      </c>
      <c r="J276" s="170">
        <f t="shared" si="13"/>
        <v>20332</v>
      </c>
      <c r="K276" s="170" t="s">
        <v>21</v>
      </c>
      <c r="L276" s="183" t="s">
        <v>696</v>
      </c>
    </row>
    <row r="277" spans="1:12" x14ac:dyDescent="0.25">
      <c r="A277" s="168">
        <v>273</v>
      </c>
      <c r="B277" s="181" t="s">
        <v>134</v>
      </c>
      <c r="C277" s="182">
        <f t="shared" si="12"/>
        <v>249916</v>
      </c>
      <c r="D277" s="9"/>
      <c r="E277" s="169">
        <v>249916</v>
      </c>
      <c r="F277" s="169" t="s">
        <v>21</v>
      </c>
      <c r="G277" s="169" t="s">
        <v>21</v>
      </c>
      <c r="H277" s="170">
        <v>858193</v>
      </c>
      <c r="I277" s="170">
        <v>10190</v>
      </c>
      <c r="J277" s="170">
        <f t="shared" si="13"/>
        <v>1118299</v>
      </c>
      <c r="K277" s="170">
        <v>32984642</v>
      </c>
      <c r="L277" s="39">
        <f t="shared" si="14"/>
        <v>3.3903627027390505E-2</v>
      </c>
    </row>
    <row r="278" spans="1:12" x14ac:dyDescent="0.25">
      <c r="A278" s="168">
        <v>274</v>
      </c>
      <c r="B278" s="181" t="s">
        <v>135</v>
      </c>
      <c r="C278" s="182">
        <f t="shared" si="12"/>
        <v>6924</v>
      </c>
      <c r="D278" s="9">
        <v>3966</v>
      </c>
      <c r="E278" s="169">
        <v>2958</v>
      </c>
      <c r="F278" s="169" t="s">
        <v>21</v>
      </c>
      <c r="G278" s="169" t="s">
        <v>21</v>
      </c>
      <c r="H278" s="170" t="s">
        <v>21</v>
      </c>
      <c r="I278" s="170" t="s">
        <v>21</v>
      </c>
      <c r="J278" s="170">
        <f t="shared" si="13"/>
        <v>6924</v>
      </c>
      <c r="K278" s="170">
        <v>151928</v>
      </c>
      <c r="L278" s="39">
        <f t="shared" si="14"/>
        <v>4.5574219367068611E-2</v>
      </c>
    </row>
    <row r="279" spans="1:12" x14ac:dyDescent="0.25">
      <c r="A279" s="168">
        <v>275</v>
      </c>
      <c r="B279" s="181" t="s">
        <v>222</v>
      </c>
      <c r="C279" s="182">
        <f t="shared" si="12"/>
        <v>10773</v>
      </c>
      <c r="D279" s="9">
        <v>10773</v>
      </c>
      <c r="E279" s="169" t="s">
        <v>21</v>
      </c>
      <c r="F279" s="169" t="s">
        <v>21</v>
      </c>
      <c r="G279" s="169" t="s">
        <v>21</v>
      </c>
      <c r="H279" s="170" t="s">
        <v>21</v>
      </c>
      <c r="I279" s="170" t="s">
        <v>21</v>
      </c>
      <c r="J279" s="170">
        <f t="shared" si="13"/>
        <v>10773</v>
      </c>
      <c r="K279" s="170">
        <v>1317153</v>
      </c>
      <c r="L279" s="39">
        <f t="shared" si="14"/>
        <v>8.1790042614639305E-3</v>
      </c>
    </row>
    <row r="280" spans="1:12" x14ac:dyDescent="0.25">
      <c r="A280" s="168">
        <v>276</v>
      </c>
      <c r="B280" s="181" t="s">
        <v>796</v>
      </c>
      <c r="C280" s="182">
        <f t="shared" si="12"/>
        <v>107882</v>
      </c>
      <c r="D280" s="9"/>
      <c r="E280" s="169">
        <v>107882</v>
      </c>
      <c r="F280" s="169" t="s">
        <v>21</v>
      </c>
      <c r="G280" s="169" t="s">
        <v>21</v>
      </c>
      <c r="H280" s="170" t="s">
        <v>21</v>
      </c>
      <c r="I280" s="170" t="s">
        <v>21</v>
      </c>
      <c r="J280" s="170">
        <f t="shared" si="13"/>
        <v>107882</v>
      </c>
      <c r="K280" s="170" t="s">
        <v>21</v>
      </c>
      <c r="L280" s="183" t="s">
        <v>696</v>
      </c>
    </row>
    <row r="281" spans="1:12" x14ac:dyDescent="0.25">
      <c r="A281" s="168">
        <v>277</v>
      </c>
      <c r="B281" s="181" t="s">
        <v>307</v>
      </c>
      <c r="C281" s="182">
        <f t="shared" si="12"/>
        <v>2571</v>
      </c>
      <c r="D281" s="9">
        <v>2571</v>
      </c>
      <c r="E281" s="169" t="s">
        <v>21</v>
      </c>
      <c r="F281" s="169" t="s">
        <v>21</v>
      </c>
      <c r="G281" s="169" t="s">
        <v>21</v>
      </c>
      <c r="H281" s="170" t="s">
        <v>21</v>
      </c>
      <c r="I281" s="170" t="s">
        <v>21</v>
      </c>
      <c r="J281" s="170">
        <f t="shared" si="13"/>
        <v>2571</v>
      </c>
      <c r="K281" s="170" t="s">
        <v>21</v>
      </c>
      <c r="L281" s="183" t="s">
        <v>696</v>
      </c>
    </row>
    <row r="282" spans="1:12" x14ac:dyDescent="0.25">
      <c r="A282" s="168">
        <v>278</v>
      </c>
      <c r="B282" s="181" t="s">
        <v>797</v>
      </c>
      <c r="C282" s="182">
        <f t="shared" si="12"/>
        <v>5448</v>
      </c>
      <c r="D282" s="9">
        <v>5448</v>
      </c>
      <c r="E282" s="169" t="s">
        <v>21</v>
      </c>
      <c r="F282" s="169" t="s">
        <v>21</v>
      </c>
      <c r="G282" s="169" t="s">
        <v>21</v>
      </c>
      <c r="H282" s="170" t="s">
        <v>21</v>
      </c>
      <c r="I282" s="170" t="s">
        <v>21</v>
      </c>
      <c r="J282" s="170">
        <f t="shared" si="13"/>
        <v>5448</v>
      </c>
      <c r="K282" s="170">
        <v>375830</v>
      </c>
      <c r="L282" s="39">
        <f t="shared" si="14"/>
        <v>1.4495915706569459E-2</v>
      </c>
    </row>
    <row r="283" spans="1:12" x14ac:dyDescent="0.25">
      <c r="A283" s="168">
        <v>279</v>
      </c>
      <c r="B283" s="181" t="s">
        <v>799</v>
      </c>
      <c r="C283" s="182">
        <f t="shared" si="12"/>
        <v>9194</v>
      </c>
      <c r="D283" s="9">
        <v>9194</v>
      </c>
      <c r="E283" s="169" t="s">
        <v>21</v>
      </c>
      <c r="F283" s="169" t="s">
        <v>21</v>
      </c>
      <c r="G283" s="169" t="s">
        <v>21</v>
      </c>
      <c r="H283" s="170" t="s">
        <v>21</v>
      </c>
      <c r="I283" s="170" t="s">
        <v>21</v>
      </c>
      <c r="J283" s="170">
        <f t="shared" si="13"/>
        <v>9194</v>
      </c>
      <c r="K283" s="170">
        <v>541528</v>
      </c>
      <c r="L283" s="39">
        <f t="shared" si="14"/>
        <v>1.6977884800047274E-2</v>
      </c>
    </row>
    <row r="284" spans="1:12" x14ac:dyDescent="0.25">
      <c r="A284" s="168">
        <v>280</v>
      </c>
      <c r="B284" s="181" t="s">
        <v>1175</v>
      </c>
      <c r="C284" s="182">
        <f t="shared" si="12"/>
        <v>50000</v>
      </c>
      <c r="D284" s="9"/>
      <c r="E284" s="169" t="s">
        <v>21</v>
      </c>
      <c r="F284" s="169" t="s">
        <v>21</v>
      </c>
      <c r="G284" s="169">
        <v>50000</v>
      </c>
      <c r="H284" s="170" t="s">
        <v>21</v>
      </c>
      <c r="I284" s="170" t="s">
        <v>21</v>
      </c>
      <c r="J284" s="170">
        <f t="shared" si="13"/>
        <v>50000</v>
      </c>
      <c r="K284" s="170" t="s">
        <v>21</v>
      </c>
      <c r="L284" s="183" t="s">
        <v>696</v>
      </c>
    </row>
    <row r="285" spans="1:12" x14ac:dyDescent="0.25">
      <c r="A285" s="168">
        <v>281</v>
      </c>
      <c r="B285" s="181" t="s">
        <v>1176</v>
      </c>
      <c r="C285" s="182">
        <f t="shared" si="12"/>
        <v>50000</v>
      </c>
      <c r="D285" s="9"/>
      <c r="E285" s="169" t="s">
        <v>21</v>
      </c>
      <c r="F285" s="169" t="s">
        <v>21</v>
      </c>
      <c r="G285" s="169">
        <v>50000</v>
      </c>
      <c r="H285" s="170" t="s">
        <v>21</v>
      </c>
      <c r="I285" s="170" t="s">
        <v>21</v>
      </c>
      <c r="J285" s="170">
        <f t="shared" si="13"/>
        <v>50000</v>
      </c>
      <c r="K285" s="170" t="s">
        <v>21</v>
      </c>
      <c r="L285" s="183" t="s">
        <v>696</v>
      </c>
    </row>
    <row r="286" spans="1:12" x14ac:dyDescent="0.25">
      <c r="A286" s="168">
        <v>282</v>
      </c>
      <c r="B286" s="181" t="s">
        <v>1177</v>
      </c>
      <c r="C286" s="182">
        <f t="shared" si="12"/>
        <v>40000</v>
      </c>
      <c r="D286" s="9"/>
      <c r="E286" s="169" t="s">
        <v>21</v>
      </c>
      <c r="F286" s="169" t="s">
        <v>21</v>
      </c>
      <c r="G286" s="169">
        <v>40000</v>
      </c>
      <c r="H286" s="170" t="s">
        <v>21</v>
      </c>
      <c r="I286" s="170" t="s">
        <v>21</v>
      </c>
      <c r="J286" s="170">
        <f t="shared" si="13"/>
        <v>40000</v>
      </c>
      <c r="K286" s="170" t="s">
        <v>21</v>
      </c>
      <c r="L286" s="183" t="s">
        <v>696</v>
      </c>
    </row>
    <row r="287" spans="1:12" x14ac:dyDescent="0.25">
      <c r="A287" s="168">
        <v>283</v>
      </c>
      <c r="B287" s="181" t="s">
        <v>572</v>
      </c>
      <c r="C287" s="182">
        <f t="shared" si="12"/>
        <v>12716</v>
      </c>
      <c r="D287" s="9">
        <v>12716</v>
      </c>
      <c r="E287" s="169" t="s">
        <v>21</v>
      </c>
      <c r="F287" s="169" t="s">
        <v>21</v>
      </c>
      <c r="G287" s="169" t="s">
        <v>21</v>
      </c>
      <c r="H287" s="170" t="s">
        <v>21</v>
      </c>
      <c r="I287" s="170" t="s">
        <v>21</v>
      </c>
      <c r="J287" s="170">
        <f t="shared" si="13"/>
        <v>12716</v>
      </c>
      <c r="K287" s="170">
        <v>544098</v>
      </c>
      <c r="L287" s="39">
        <f t="shared" si="14"/>
        <v>2.3370789820951372E-2</v>
      </c>
    </row>
    <row r="288" spans="1:12" x14ac:dyDescent="0.25">
      <c r="A288" s="168">
        <v>284</v>
      </c>
      <c r="B288" s="181" t="s">
        <v>154</v>
      </c>
      <c r="C288" s="182">
        <f t="shared" si="12"/>
        <v>4228</v>
      </c>
      <c r="D288" s="9">
        <v>4228</v>
      </c>
      <c r="E288" s="169" t="s">
        <v>21</v>
      </c>
      <c r="F288" s="169" t="s">
        <v>21</v>
      </c>
      <c r="G288" s="169" t="s">
        <v>21</v>
      </c>
      <c r="H288" s="170" t="s">
        <v>21</v>
      </c>
      <c r="I288" s="170" t="s">
        <v>21</v>
      </c>
      <c r="J288" s="170">
        <f t="shared" si="13"/>
        <v>4228</v>
      </c>
      <c r="K288" s="170">
        <v>91356</v>
      </c>
      <c r="L288" s="39">
        <f t="shared" si="14"/>
        <v>4.6280485135075967E-2</v>
      </c>
    </row>
    <row r="289" spans="1:12" x14ac:dyDescent="0.25">
      <c r="A289" s="168">
        <v>285</v>
      </c>
      <c r="B289" s="181" t="s">
        <v>155</v>
      </c>
      <c r="C289" s="182">
        <f t="shared" si="12"/>
        <v>7635</v>
      </c>
      <c r="D289" s="9">
        <v>7635</v>
      </c>
      <c r="E289" s="169" t="s">
        <v>21</v>
      </c>
      <c r="F289" s="169" t="s">
        <v>21</v>
      </c>
      <c r="G289" s="169" t="s">
        <v>21</v>
      </c>
      <c r="H289" s="170" t="s">
        <v>21</v>
      </c>
      <c r="I289" s="170" t="s">
        <v>21</v>
      </c>
      <c r="J289" s="170">
        <f t="shared" si="13"/>
        <v>7635</v>
      </c>
      <c r="K289" s="170">
        <v>337863</v>
      </c>
      <c r="L289" s="39">
        <f t="shared" si="14"/>
        <v>2.2597916907148755E-2</v>
      </c>
    </row>
    <row r="290" spans="1:12" x14ac:dyDescent="0.25">
      <c r="A290" s="168">
        <v>286</v>
      </c>
      <c r="B290" s="181" t="s">
        <v>1178</v>
      </c>
      <c r="C290" s="182">
        <f t="shared" si="12"/>
        <v>9164</v>
      </c>
      <c r="D290" s="9">
        <v>9164</v>
      </c>
      <c r="E290" s="169" t="s">
        <v>21</v>
      </c>
      <c r="F290" s="169" t="s">
        <v>21</v>
      </c>
      <c r="G290" s="169" t="s">
        <v>21</v>
      </c>
      <c r="H290" s="170" t="s">
        <v>21</v>
      </c>
      <c r="I290" s="170" t="s">
        <v>21</v>
      </c>
      <c r="J290" s="170">
        <f t="shared" si="13"/>
        <v>9164</v>
      </c>
      <c r="K290" s="170">
        <v>319025</v>
      </c>
      <c r="L290" s="39">
        <f t="shared" si="14"/>
        <v>2.8725021550035264E-2</v>
      </c>
    </row>
    <row r="291" spans="1:12" x14ac:dyDescent="0.25">
      <c r="A291" s="168">
        <v>287</v>
      </c>
      <c r="B291" s="181" t="s">
        <v>157</v>
      </c>
      <c r="C291" s="182">
        <f t="shared" si="12"/>
        <v>138258</v>
      </c>
      <c r="D291" s="9"/>
      <c r="E291" s="169">
        <v>138258</v>
      </c>
      <c r="F291" s="169" t="s">
        <v>21</v>
      </c>
      <c r="G291" s="169" t="s">
        <v>21</v>
      </c>
      <c r="H291" s="170" t="s">
        <v>21</v>
      </c>
      <c r="I291" s="170" t="s">
        <v>21</v>
      </c>
      <c r="J291" s="170">
        <f t="shared" si="13"/>
        <v>138258</v>
      </c>
      <c r="K291" s="170">
        <v>7090136</v>
      </c>
      <c r="L291" s="39">
        <f t="shared" si="14"/>
        <v>1.9500049082274304E-2</v>
      </c>
    </row>
    <row r="292" spans="1:12" x14ac:dyDescent="0.25">
      <c r="A292" s="168">
        <v>288</v>
      </c>
      <c r="B292" s="181" t="s">
        <v>158</v>
      </c>
      <c r="C292" s="182">
        <f t="shared" si="12"/>
        <v>595302</v>
      </c>
      <c r="D292" s="9"/>
      <c r="E292" s="169">
        <v>595302</v>
      </c>
      <c r="F292" s="169" t="s">
        <v>21</v>
      </c>
      <c r="G292" s="169" t="s">
        <v>21</v>
      </c>
      <c r="H292" s="170" t="s">
        <v>21</v>
      </c>
      <c r="I292" s="170">
        <v>6782</v>
      </c>
      <c r="J292" s="170">
        <f t="shared" si="13"/>
        <v>602084</v>
      </c>
      <c r="K292" s="170">
        <v>41977162</v>
      </c>
      <c r="L292" s="39">
        <f t="shared" si="14"/>
        <v>1.4343132582426607E-2</v>
      </c>
    </row>
    <row r="293" spans="1:12" x14ac:dyDescent="0.25">
      <c r="A293" s="168">
        <v>289</v>
      </c>
      <c r="B293" s="181" t="s">
        <v>160</v>
      </c>
      <c r="C293" s="182">
        <f t="shared" ref="C293:C356" si="15">SUM(D293:G293)</f>
        <v>66672</v>
      </c>
      <c r="D293" s="9"/>
      <c r="E293" s="169">
        <v>66672</v>
      </c>
      <c r="F293" s="169" t="s">
        <v>21</v>
      </c>
      <c r="G293" s="169" t="s">
        <v>21</v>
      </c>
      <c r="H293" s="170" t="s">
        <v>21</v>
      </c>
      <c r="I293" s="170" t="s">
        <v>21</v>
      </c>
      <c r="J293" s="170">
        <f t="shared" si="13"/>
        <v>66672</v>
      </c>
      <c r="K293" s="170">
        <v>3252744</v>
      </c>
      <c r="L293" s="39">
        <f t="shared" si="14"/>
        <v>2.0497155632290768E-2</v>
      </c>
    </row>
    <row r="294" spans="1:12" x14ac:dyDescent="0.25">
      <c r="A294" s="168">
        <v>290</v>
      </c>
      <c r="B294" s="181" t="s">
        <v>161</v>
      </c>
      <c r="C294" s="182">
        <f t="shared" si="15"/>
        <v>2571</v>
      </c>
      <c r="D294" s="9">
        <v>2571</v>
      </c>
      <c r="E294" s="169" t="s">
        <v>21</v>
      </c>
      <c r="F294" s="169" t="s">
        <v>21</v>
      </c>
      <c r="G294" s="169" t="s">
        <v>21</v>
      </c>
      <c r="H294" s="170" t="s">
        <v>21</v>
      </c>
      <c r="I294" s="170" t="s">
        <v>21</v>
      </c>
      <c r="J294" s="170">
        <f t="shared" si="13"/>
        <v>2571</v>
      </c>
      <c r="K294" s="170" t="s">
        <v>21</v>
      </c>
      <c r="L294" s="183" t="s">
        <v>696</v>
      </c>
    </row>
    <row r="295" spans="1:12" x14ac:dyDescent="0.25">
      <c r="A295" s="168">
        <v>291</v>
      </c>
      <c r="B295" s="181" t="s">
        <v>162</v>
      </c>
      <c r="C295" s="182">
        <f t="shared" si="15"/>
        <v>7914</v>
      </c>
      <c r="D295" s="9">
        <v>7914</v>
      </c>
      <c r="E295" s="169" t="s">
        <v>21</v>
      </c>
      <c r="F295" s="169" t="s">
        <v>21</v>
      </c>
      <c r="G295" s="169" t="s">
        <v>21</v>
      </c>
      <c r="H295" s="170" t="s">
        <v>21</v>
      </c>
      <c r="I295" s="170" t="s">
        <v>21</v>
      </c>
      <c r="J295" s="170">
        <f t="shared" si="13"/>
        <v>7914</v>
      </c>
      <c r="K295" s="170">
        <v>452760</v>
      </c>
      <c r="L295" s="39">
        <f t="shared" si="14"/>
        <v>1.7479459316194011E-2</v>
      </c>
    </row>
    <row r="296" spans="1:12" x14ac:dyDescent="0.25">
      <c r="A296" s="168">
        <v>292</v>
      </c>
      <c r="B296" s="181" t="s">
        <v>163</v>
      </c>
      <c r="C296" s="182">
        <f t="shared" si="15"/>
        <v>3654</v>
      </c>
      <c r="D296" s="9">
        <v>3654</v>
      </c>
      <c r="E296" s="169" t="s">
        <v>21</v>
      </c>
      <c r="F296" s="169" t="s">
        <v>21</v>
      </c>
      <c r="G296" s="169" t="s">
        <v>21</v>
      </c>
      <c r="H296" s="170" t="s">
        <v>21</v>
      </c>
      <c r="I296" s="170" t="s">
        <v>21</v>
      </c>
      <c r="J296" s="170">
        <f t="shared" si="13"/>
        <v>3654</v>
      </c>
      <c r="K296" s="170">
        <v>237687</v>
      </c>
      <c r="L296" s="39">
        <f t="shared" si="14"/>
        <v>1.5373158818109531E-2</v>
      </c>
    </row>
    <row r="297" spans="1:12" x14ac:dyDescent="0.25">
      <c r="A297" s="168">
        <v>293</v>
      </c>
      <c r="B297" s="181" t="s">
        <v>164</v>
      </c>
      <c r="C297" s="182">
        <f t="shared" si="15"/>
        <v>7035</v>
      </c>
      <c r="D297" s="9">
        <v>7035</v>
      </c>
      <c r="E297" s="169" t="s">
        <v>21</v>
      </c>
      <c r="F297" s="169" t="s">
        <v>21</v>
      </c>
      <c r="G297" s="169" t="s">
        <v>21</v>
      </c>
      <c r="H297" s="170" t="s">
        <v>21</v>
      </c>
      <c r="I297" s="170" t="s">
        <v>21</v>
      </c>
      <c r="J297" s="170">
        <f t="shared" si="13"/>
        <v>7035</v>
      </c>
      <c r="K297" s="170">
        <v>423791</v>
      </c>
      <c r="L297" s="39">
        <f t="shared" si="14"/>
        <v>1.6600163759966587E-2</v>
      </c>
    </row>
    <row r="298" spans="1:12" x14ac:dyDescent="0.25">
      <c r="A298" s="168">
        <v>294</v>
      </c>
      <c r="B298" s="181" t="s">
        <v>1179</v>
      </c>
      <c r="C298" s="182">
        <f t="shared" si="15"/>
        <v>128043</v>
      </c>
      <c r="D298" s="9"/>
      <c r="E298" s="169">
        <v>99196</v>
      </c>
      <c r="F298" s="169">
        <v>28847</v>
      </c>
      <c r="G298" s="169" t="s">
        <v>21</v>
      </c>
      <c r="H298" s="170" t="s">
        <v>21</v>
      </c>
      <c r="I298" s="170" t="s">
        <v>21</v>
      </c>
      <c r="J298" s="170">
        <f t="shared" si="13"/>
        <v>128043</v>
      </c>
      <c r="K298" s="170">
        <v>15340977</v>
      </c>
      <c r="L298" s="39">
        <f t="shared" si="14"/>
        <v>8.3464697196273738E-3</v>
      </c>
    </row>
    <row r="299" spans="1:12" x14ac:dyDescent="0.25">
      <c r="A299" s="168">
        <v>295</v>
      </c>
      <c r="B299" s="181" t="s">
        <v>805</v>
      </c>
      <c r="C299" s="182">
        <f t="shared" si="15"/>
        <v>3654</v>
      </c>
      <c r="D299" s="9">
        <v>3654</v>
      </c>
      <c r="E299" s="169" t="s">
        <v>21</v>
      </c>
      <c r="F299" s="169" t="s">
        <v>21</v>
      </c>
      <c r="G299" s="169" t="s">
        <v>21</v>
      </c>
      <c r="H299" s="170" t="s">
        <v>21</v>
      </c>
      <c r="I299" s="170" t="s">
        <v>21</v>
      </c>
      <c r="J299" s="170">
        <f t="shared" si="13"/>
        <v>3654</v>
      </c>
      <c r="K299" s="170" t="s">
        <v>21</v>
      </c>
      <c r="L299" s="183" t="s">
        <v>696</v>
      </c>
    </row>
    <row r="300" spans="1:12" x14ac:dyDescent="0.25">
      <c r="A300" s="168">
        <v>296</v>
      </c>
      <c r="B300" s="181" t="s">
        <v>199</v>
      </c>
      <c r="C300" s="182">
        <f t="shared" si="15"/>
        <v>3654</v>
      </c>
      <c r="D300" s="9">
        <v>3654</v>
      </c>
      <c r="E300" s="169" t="s">
        <v>21</v>
      </c>
      <c r="F300" s="169" t="s">
        <v>21</v>
      </c>
      <c r="G300" s="169" t="s">
        <v>21</v>
      </c>
      <c r="H300" s="170" t="s">
        <v>21</v>
      </c>
      <c r="I300" s="170" t="s">
        <v>21</v>
      </c>
      <c r="J300" s="170">
        <f t="shared" si="13"/>
        <v>3654</v>
      </c>
      <c r="K300" s="170">
        <v>143533</v>
      </c>
      <c r="L300" s="39">
        <f t="shared" si="14"/>
        <v>2.5457560282304417E-2</v>
      </c>
    </row>
    <row r="301" spans="1:12" x14ac:dyDescent="0.25">
      <c r="A301" s="168">
        <v>297</v>
      </c>
      <c r="B301" s="181" t="s">
        <v>200</v>
      </c>
      <c r="C301" s="182">
        <f t="shared" si="15"/>
        <v>3654</v>
      </c>
      <c r="D301" s="9">
        <v>3654</v>
      </c>
      <c r="E301" s="169" t="s">
        <v>21</v>
      </c>
      <c r="F301" s="169" t="s">
        <v>21</v>
      </c>
      <c r="G301" s="169" t="s">
        <v>21</v>
      </c>
      <c r="H301" s="170" t="s">
        <v>21</v>
      </c>
      <c r="I301" s="170" t="s">
        <v>21</v>
      </c>
      <c r="J301" s="170">
        <f t="shared" si="13"/>
        <v>3654</v>
      </c>
      <c r="K301" s="170">
        <v>291665</v>
      </c>
      <c r="L301" s="39">
        <f t="shared" si="14"/>
        <v>1.2528071588980508E-2</v>
      </c>
    </row>
    <row r="302" spans="1:12" x14ac:dyDescent="0.25">
      <c r="A302" s="168">
        <v>298</v>
      </c>
      <c r="B302" s="181" t="s">
        <v>201</v>
      </c>
      <c r="C302" s="182">
        <f t="shared" si="15"/>
        <v>3833</v>
      </c>
      <c r="D302" s="9">
        <v>3833</v>
      </c>
      <c r="E302" s="169" t="s">
        <v>21</v>
      </c>
      <c r="F302" s="169" t="s">
        <v>21</v>
      </c>
      <c r="G302" s="169" t="s">
        <v>21</v>
      </c>
      <c r="H302" s="170" t="s">
        <v>21</v>
      </c>
      <c r="I302" s="170" t="s">
        <v>21</v>
      </c>
      <c r="J302" s="170">
        <f t="shared" si="13"/>
        <v>3833</v>
      </c>
      <c r="K302" s="170">
        <v>340429</v>
      </c>
      <c r="L302" s="39">
        <f t="shared" si="14"/>
        <v>1.1259322795649019E-2</v>
      </c>
    </row>
    <row r="303" spans="1:12" x14ac:dyDescent="0.25">
      <c r="A303" s="168">
        <v>299</v>
      </c>
      <c r="B303" s="181" t="s">
        <v>590</v>
      </c>
      <c r="C303" s="182">
        <f t="shared" si="15"/>
        <v>2571</v>
      </c>
      <c r="D303" s="9">
        <v>2571</v>
      </c>
      <c r="E303" s="169" t="s">
        <v>21</v>
      </c>
      <c r="F303" s="169" t="s">
        <v>21</v>
      </c>
      <c r="G303" s="169" t="s">
        <v>21</v>
      </c>
      <c r="H303" s="170" t="s">
        <v>21</v>
      </c>
      <c r="I303" s="170" t="s">
        <v>21</v>
      </c>
      <c r="J303" s="170">
        <f t="shared" si="13"/>
        <v>2571</v>
      </c>
      <c r="K303" s="170" t="s">
        <v>21</v>
      </c>
      <c r="L303" s="183" t="s">
        <v>696</v>
      </c>
    </row>
    <row r="304" spans="1:12" x14ac:dyDescent="0.25">
      <c r="A304" s="168">
        <v>300</v>
      </c>
      <c r="B304" s="181" t="s">
        <v>205</v>
      </c>
      <c r="C304" s="182">
        <f t="shared" si="15"/>
        <v>5636</v>
      </c>
      <c r="D304" s="9">
        <v>5636</v>
      </c>
      <c r="E304" s="169" t="s">
        <v>21</v>
      </c>
      <c r="F304" s="169" t="s">
        <v>21</v>
      </c>
      <c r="G304" s="169" t="s">
        <v>21</v>
      </c>
      <c r="H304" s="170" t="s">
        <v>21</v>
      </c>
      <c r="I304" s="170" t="s">
        <v>21</v>
      </c>
      <c r="J304" s="170">
        <f t="shared" si="13"/>
        <v>5636</v>
      </c>
      <c r="K304" s="170">
        <v>287702</v>
      </c>
      <c r="L304" s="39">
        <f t="shared" si="14"/>
        <v>1.9589714357216844E-2</v>
      </c>
    </row>
    <row r="305" spans="1:12" x14ac:dyDescent="0.25">
      <c r="A305" s="168">
        <v>301</v>
      </c>
      <c r="B305" s="181" t="s">
        <v>207</v>
      </c>
      <c r="C305" s="182">
        <f t="shared" si="15"/>
        <v>19539</v>
      </c>
      <c r="D305" s="9">
        <v>19539</v>
      </c>
      <c r="E305" s="169" t="s">
        <v>21</v>
      </c>
      <c r="F305" s="169" t="s">
        <v>21</v>
      </c>
      <c r="G305" s="169" t="s">
        <v>21</v>
      </c>
      <c r="H305" s="170" t="s">
        <v>21</v>
      </c>
      <c r="I305" s="170" t="s">
        <v>21</v>
      </c>
      <c r="J305" s="170">
        <f t="shared" si="13"/>
        <v>19539</v>
      </c>
      <c r="K305" s="170" t="s">
        <v>21</v>
      </c>
      <c r="L305" s="183" t="s">
        <v>696</v>
      </c>
    </row>
    <row r="306" spans="1:12" x14ac:dyDescent="0.25">
      <c r="A306" s="168">
        <v>302</v>
      </c>
      <c r="B306" s="181" t="s">
        <v>209</v>
      </c>
      <c r="C306" s="182">
        <f t="shared" si="15"/>
        <v>3310904</v>
      </c>
      <c r="D306" s="9">
        <v>3096618</v>
      </c>
      <c r="E306" s="169">
        <v>214286</v>
      </c>
      <c r="F306" s="169" t="s">
        <v>21</v>
      </c>
      <c r="G306" s="169" t="s">
        <v>21</v>
      </c>
      <c r="H306" s="170">
        <v>431427</v>
      </c>
      <c r="I306" s="170" t="s">
        <v>21</v>
      </c>
      <c r="J306" s="170">
        <f t="shared" si="13"/>
        <v>3742331</v>
      </c>
      <c r="K306" s="170">
        <v>8675789</v>
      </c>
      <c r="L306" s="39">
        <f t="shared" si="14"/>
        <v>0.43135339045244186</v>
      </c>
    </row>
    <row r="307" spans="1:12" x14ac:dyDescent="0.25">
      <c r="A307" s="168">
        <v>303</v>
      </c>
      <c r="B307" s="181" t="s">
        <v>263</v>
      </c>
      <c r="C307" s="182">
        <f t="shared" si="15"/>
        <v>4450177</v>
      </c>
      <c r="D307" s="9">
        <v>2964892</v>
      </c>
      <c r="E307" s="169">
        <v>1485285</v>
      </c>
      <c r="F307" s="169" t="s">
        <v>21</v>
      </c>
      <c r="G307" s="169" t="s">
        <v>21</v>
      </c>
      <c r="H307" s="170">
        <v>1873784</v>
      </c>
      <c r="I307" s="170" t="s">
        <v>21</v>
      </c>
      <c r="J307" s="170">
        <f t="shared" si="13"/>
        <v>6323961</v>
      </c>
      <c r="K307" s="170">
        <v>21573355</v>
      </c>
      <c r="L307" s="39">
        <f t="shared" si="14"/>
        <v>0.29313757642239696</v>
      </c>
    </row>
    <row r="308" spans="1:12" x14ac:dyDescent="0.25">
      <c r="A308" s="168">
        <v>304</v>
      </c>
      <c r="B308" s="181" t="s">
        <v>265</v>
      </c>
      <c r="C308" s="182">
        <f t="shared" si="15"/>
        <v>211091</v>
      </c>
      <c r="D308" s="9">
        <v>29861</v>
      </c>
      <c r="E308" s="169">
        <v>181230</v>
      </c>
      <c r="F308" s="169" t="s">
        <v>21</v>
      </c>
      <c r="G308" s="169" t="s">
        <v>21</v>
      </c>
      <c r="H308" s="170" t="s">
        <v>21</v>
      </c>
      <c r="I308" s="170" t="s">
        <v>21</v>
      </c>
      <c r="J308" s="170">
        <f t="shared" si="13"/>
        <v>211091</v>
      </c>
      <c r="K308" s="170">
        <v>1109754</v>
      </c>
      <c r="L308" s="39">
        <f t="shared" si="14"/>
        <v>0.19021422765766108</v>
      </c>
    </row>
    <row r="309" spans="1:12" x14ac:dyDescent="0.25">
      <c r="A309" s="168">
        <v>305</v>
      </c>
      <c r="B309" s="181" t="s">
        <v>1180</v>
      </c>
      <c r="C309" s="182">
        <f t="shared" si="15"/>
        <v>11692</v>
      </c>
      <c r="D309" s="9">
        <v>11692</v>
      </c>
      <c r="E309" s="169" t="s">
        <v>21</v>
      </c>
      <c r="F309" s="169" t="s">
        <v>21</v>
      </c>
      <c r="G309" s="169" t="s">
        <v>21</v>
      </c>
      <c r="H309" s="170" t="s">
        <v>21</v>
      </c>
      <c r="I309" s="170" t="s">
        <v>21</v>
      </c>
      <c r="J309" s="170">
        <f t="shared" si="13"/>
        <v>11692</v>
      </c>
      <c r="K309" s="170">
        <v>655637</v>
      </c>
      <c r="L309" s="39">
        <f t="shared" si="14"/>
        <v>1.7833038708919724E-2</v>
      </c>
    </row>
    <row r="310" spans="1:12" x14ac:dyDescent="0.25">
      <c r="A310" s="168">
        <v>306</v>
      </c>
      <c r="B310" s="181" t="s">
        <v>1181</v>
      </c>
      <c r="C310" s="182">
        <f t="shared" si="15"/>
        <v>1854</v>
      </c>
      <c r="D310" s="9"/>
      <c r="E310" s="169">
        <v>1854</v>
      </c>
      <c r="F310" s="169" t="s">
        <v>21</v>
      </c>
      <c r="G310" s="169" t="s">
        <v>21</v>
      </c>
      <c r="H310" s="170" t="s">
        <v>21</v>
      </c>
      <c r="I310" s="170" t="s">
        <v>21</v>
      </c>
      <c r="J310" s="170">
        <f t="shared" si="13"/>
        <v>1854</v>
      </c>
      <c r="K310" s="170" t="s">
        <v>21</v>
      </c>
      <c r="L310" s="183" t="s">
        <v>696</v>
      </c>
    </row>
    <row r="311" spans="1:12" x14ac:dyDescent="0.25">
      <c r="A311" s="168">
        <v>307</v>
      </c>
      <c r="B311" s="181" t="s">
        <v>1102</v>
      </c>
      <c r="C311" s="182">
        <f t="shared" si="15"/>
        <v>4328</v>
      </c>
      <c r="D311" s="9">
        <v>4328</v>
      </c>
      <c r="E311" s="169" t="s">
        <v>21</v>
      </c>
      <c r="F311" s="169" t="s">
        <v>21</v>
      </c>
      <c r="G311" s="169" t="s">
        <v>21</v>
      </c>
      <c r="H311" s="170" t="s">
        <v>21</v>
      </c>
      <c r="I311" s="170" t="s">
        <v>21</v>
      </c>
      <c r="J311" s="170">
        <f t="shared" si="13"/>
        <v>4328</v>
      </c>
      <c r="K311" s="170">
        <v>303451</v>
      </c>
      <c r="L311" s="39">
        <f t="shared" si="14"/>
        <v>1.4262599233484155E-2</v>
      </c>
    </row>
    <row r="312" spans="1:12" x14ac:dyDescent="0.25">
      <c r="A312" s="168">
        <v>308</v>
      </c>
      <c r="B312" s="181" t="s">
        <v>591</v>
      </c>
      <c r="C312" s="182">
        <f t="shared" si="15"/>
        <v>3654</v>
      </c>
      <c r="D312" s="9">
        <v>3654</v>
      </c>
      <c r="E312" s="169" t="s">
        <v>21</v>
      </c>
      <c r="F312" s="169" t="s">
        <v>21</v>
      </c>
      <c r="G312" s="169" t="s">
        <v>21</v>
      </c>
      <c r="H312" s="170" t="s">
        <v>21</v>
      </c>
      <c r="I312" s="170" t="s">
        <v>21</v>
      </c>
      <c r="J312" s="170">
        <f t="shared" si="13"/>
        <v>3654</v>
      </c>
      <c r="K312" s="170">
        <v>198970</v>
      </c>
      <c r="L312" s="39">
        <f t="shared" si="14"/>
        <v>1.8364577574508718E-2</v>
      </c>
    </row>
    <row r="313" spans="1:12" x14ac:dyDescent="0.25">
      <c r="A313" s="168">
        <v>309</v>
      </c>
      <c r="B313" s="181" t="s">
        <v>213</v>
      </c>
      <c r="C313" s="182">
        <f t="shared" si="15"/>
        <v>8964</v>
      </c>
      <c r="D313" s="9">
        <v>8964</v>
      </c>
      <c r="E313" s="169" t="s">
        <v>21</v>
      </c>
      <c r="F313" s="169" t="s">
        <v>21</v>
      </c>
      <c r="G313" s="169" t="s">
        <v>21</v>
      </c>
      <c r="H313" s="170" t="s">
        <v>21</v>
      </c>
      <c r="I313" s="170" t="s">
        <v>21</v>
      </c>
      <c r="J313" s="170">
        <f t="shared" si="13"/>
        <v>8964</v>
      </c>
      <c r="K313" s="170">
        <v>501711</v>
      </c>
      <c r="L313" s="39">
        <f t="shared" si="14"/>
        <v>1.7866859606426807E-2</v>
      </c>
    </row>
    <row r="314" spans="1:12" x14ac:dyDescent="0.25">
      <c r="A314" s="168">
        <v>310</v>
      </c>
      <c r="B314" s="181" t="s">
        <v>215</v>
      </c>
      <c r="C314" s="182">
        <f t="shared" si="15"/>
        <v>68489</v>
      </c>
      <c r="D314" s="9"/>
      <c r="E314" s="169">
        <v>68489</v>
      </c>
      <c r="F314" s="169" t="s">
        <v>21</v>
      </c>
      <c r="G314" s="169" t="s">
        <v>21</v>
      </c>
      <c r="H314" s="170" t="s">
        <v>21</v>
      </c>
      <c r="I314" s="170" t="s">
        <v>21</v>
      </c>
      <c r="J314" s="170">
        <f t="shared" si="13"/>
        <v>68489</v>
      </c>
      <c r="K314" s="170">
        <v>16432951</v>
      </c>
      <c r="L314" s="39">
        <f t="shared" si="14"/>
        <v>4.1677845932845533E-3</v>
      </c>
    </row>
    <row r="315" spans="1:12" x14ac:dyDescent="0.25">
      <c r="A315" s="168">
        <v>311</v>
      </c>
      <c r="B315" s="181" t="s">
        <v>216</v>
      </c>
      <c r="C315" s="182">
        <f t="shared" si="15"/>
        <v>4059</v>
      </c>
      <c r="D315" s="9">
        <v>4059</v>
      </c>
      <c r="E315" s="169" t="s">
        <v>21</v>
      </c>
      <c r="F315" s="169" t="s">
        <v>21</v>
      </c>
      <c r="G315" s="169" t="s">
        <v>21</v>
      </c>
      <c r="H315" s="170" t="s">
        <v>21</v>
      </c>
      <c r="I315" s="170" t="s">
        <v>21</v>
      </c>
      <c r="J315" s="170">
        <f t="shared" si="13"/>
        <v>4059</v>
      </c>
      <c r="K315" s="170" t="s">
        <v>21</v>
      </c>
      <c r="L315" s="183" t="s">
        <v>696</v>
      </c>
    </row>
    <row r="316" spans="1:12" x14ac:dyDescent="0.25">
      <c r="A316" s="168">
        <v>312</v>
      </c>
      <c r="B316" s="181" t="s">
        <v>217</v>
      </c>
      <c r="C316" s="182">
        <f t="shared" si="15"/>
        <v>8509</v>
      </c>
      <c r="D316" s="9">
        <v>3654</v>
      </c>
      <c r="E316" s="169">
        <v>4855</v>
      </c>
      <c r="F316" s="169" t="s">
        <v>21</v>
      </c>
      <c r="G316" s="169" t="s">
        <v>21</v>
      </c>
      <c r="H316" s="170" t="s">
        <v>21</v>
      </c>
      <c r="I316" s="170" t="s">
        <v>21</v>
      </c>
      <c r="J316" s="170">
        <f t="shared" si="13"/>
        <v>8509</v>
      </c>
      <c r="K316" s="170">
        <v>365545</v>
      </c>
      <c r="L316" s="39">
        <f t="shared" si="14"/>
        <v>2.3277571844779712E-2</v>
      </c>
    </row>
    <row r="317" spans="1:12" x14ac:dyDescent="0.25">
      <c r="A317" s="168">
        <v>313</v>
      </c>
      <c r="B317" s="181" t="s">
        <v>218</v>
      </c>
      <c r="C317" s="182">
        <f t="shared" si="15"/>
        <v>20172</v>
      </c>
      <c r="D317" s="9">
        <v>13172</v>
      </c>
      <c r="E317" s="169">
        <v>7000</v>
      </c>
      <c r="F317" s="169" t="s">
        <v>21</v>
      </c>
      <c r="G317" s="169" t="s">
        <v>21</v>
      </c>
      <c r="H317" s="170" t="s">
        <v>21</v>
      </c>
      <c r="I317" s="170" t="s">
        <v>21</v>
      </c>
      <c r="J317" s="170">
        <f t="shared" si="13"/>
        <v>20172</v>
      </c>
      <c r="K317" s="170">
        <v>590167</v>
      </c>
      <c r="L317" s="39">
        <f t="shared" si="14"/>
        <v>3.4180155786413001E-2</v>
      </c>
    </row>
    <row r="318" spans="1:12" x14ac:dyDescent="0.25">
      <c r="A318" s="168">
        <v>314</v>
      </c>
      <c r="B318" s="181" t="s">
        <v>592</v>
      </c>
      <c r="C318" s="182">
        <f t="shared" si="15"/>
        <v>12651</v>
      </c>
      <c r="D318" s="9">
        <v>6932</v>
      </c>
      <c r="E318" s="169">
        <v>5719</v>
      </c>
      <c r="F318" s="169" t="s">
        <v>21</v>
      </c>
      <c r="G318" s="169" t="s">
        <v>21</v>
      </c>
      <c r="H318" s="170" t="s">
        <v>21</v>
      </c>
      <c r="I318" s="170" t="s">
        <v>21</v>
      </c>
      <c r="J318" s="170">
        <f t="shared" si="13"/>
        <v>12651</v>
      </c>
      <c r="K318" s="170">
        <v>370214</v>
      </c>
      <c r="L318" s="39">
        <f t="shared" si="14"/>
        <v>3.4172127472218768E-2</v>
      </c>
    </row>
    <row r="319" spans="1:12" x14ac:dyDescent="0.25">
      <c r="A319" s="168">
        <v>315</v>
      </c>
      <c r="B319" s="181" t="s">
        <v>809</v>
      </c>
      <c r="C319" s="182">
        <f t="shared" si="15"/>
        <v>5528</v>
      </c>
      <c r="D319" s="9">
        <v>5528</v>
      </c>
      <c r="E319" s="169" t="s">
        <v>21</v>
      </c>
      <c r="F319" s="169" t="s">
        <v>21</v>
      </c>
      <c r="G319" s="169" t="s">
        <v>21</v>
      </c>
      <c r="H319" s="170" t="s">
        <v>21</v>
      </c>
      <c r="I319" s="170" t="s">
        <v>21</v>
      </c>
      <c r="J319" s="170">
        <f t="shared" si="13"/>
        <v>5528</v>
      </c>
      <c r="K319" s="170" t="s">
        <v>21</v>
      </c>
      <c r="L319" s="183" t="s">
        <v>696</v>
      </c>
    </row>
    <row r="320" spans="1:12" x14ac:dyDescent="0.25">
      <c r="A320" s="168">
        <v>316</v>
      </c>
      <c r="B320" s="181" t="s">
        <v>616</v>
      </c>
      <c r="C320" s="182">
        <f t="shared" si="15"/>
        <v>25914</v>
      </c>
      <c r="D320" s="9"/>
      <c r="E320" s="169" t="s">
        <v>21</v>
      </c>
      <c r="F320" s="169">
        <v>25914</v>
      </c>
      <c r="G320" s="169" t="s">
        <v>21</v>
      </c>
      <c r="H320" s="170" t="s">
        <v>21</v>
      </c>
      <c r="I320" s="170" t="s">
        <v>21</v>
      </c>
      <c r="J320" s="170">
        <f t="shared" si="13"/>
        <v>25914</v>
      </c>
      <c r="K320" s="170" t="s">
        <v>21</v>
      </c>
      <c r="L320" s="183" t="s">
        <v>696</v>
      </c>
    </row>
    <row r="321" spans="1:12" x14ac:dyDescent="0.25">
      <c r="A321" s="168">
        <v>317</v>
      </c>
      <c r="B321" s="181" t="s">
        <v>310</v>
      </c>
      <c r="C321" s="182">
        <f t="shared" si="15"/>
        <v>250115</v>
      </c>
      <c r="D321" s="9"/>
      <c r="E321" s="169">
        <v>250115</v>
      </c>
      <c r="F321" s="169" t="s">
        <v>21</v>
      </c>
      <c r="G321" s="169" t="s">
        <v>21</v>
      </c>
      <c r="H321" s="170" t="s">
        <v>21</v>
      </c>
      <c r="I321" s="170" t="s">
        <v>21</v>
      </c>
      <c r="J321" s="170">
        <f t="shared" si="13"/>
        <v>250115</v>
      </c>
      <c r="K321" s="170">
        <v>13387388</v>
      </c>
      <c r="L321" s="39">
        <f t="shared" si="14"/>
        <v>1.8682882725143995E-2</v>
      </c>
    </row>
    <row r="322" spans="1:12" x14ac:dyDescent="0.25">
      <c r="A322" s="168">
        <v>318</v>
      </c>
      <c r="B322" s="181" t="s">
        <v>545</v>
      </c>
      <c r="C322" s="182">
        <f t="shared" si="15"/>
        <v>104501</v>
      </c>
      <c r="D322" s="9">
        <v>37220</v>
      </c>
      <c r="E322" s="169">
        <v>19646</v>
      </c>
      <c r="F322" s="169">
        <v>47635</v>
      </c>
      <c r="G322" s="169" t="s">
        <v>21</v>
      </c>
      <c r="H322" s="170" t="s">
        <v>21</v>
      </c>
      <c r="I322" s="170" t="s">
        <v>21</v>
      </c>
      <c r="J322" s="170">
        <f t="shared" si="13"/>
        <v>104501</v>
      </c>
      <c r="K322" s="170">
        <v>1996534</v>
      </c>
      <c r="L322" s="39">
        <f t="shared" si="14"/>
        <v>5.2341207312272167E-2</v>
      </c>
    </row>
    <row r="323" spans="1:12" x14ac:dyDescent="0.25">
      <c r="A323" s="168">
        <v>319</v>
      </c>
      <c r="B323" s="181" t="s">
        <v>311</v>
      </c>
      <c r="C323" s="182">
        <f t="shared" si="15"/>
        <v>6360</v>
      </c>
      <c r="D323" s="9">
        <v>5638</v>
      </c>
      <c r="E323" s="169">
        <v>722</v>
      </c>
      <c r="F323" s="169" t="s">
        <v>21</v>
      </c>
      <c r="G323" s="169" t="s">
        <v>21</v>
      </c>
      <c r="H323" s="170" t="s">
        <v>21</v>
      </c>
      <c r="I323" s="170" t="s">
        <v>21</v>
      </c>
      <c r="J323" s="170">
        <f t="shared" si="13"/>
        <v>6360</v>
      </c>
      <c r="K323" s="170">
        <v>274614</v>
      </c>
      <c r="L323" s="39">
        <f t="shared" si="14"/>
        <v>2.3159780637549435E-2</v>
      </c>
    </row>
    <row r="324" spans="1:12" x14ac:dyDescent="0.25">
      <c r="A324" s="168">
        <v>320</v>
      </c>
      <c r="B324" s="181" t="s">
        <v>313</v>
      </c>
      <c r="C324" s="182">
        <f t="shared" si="15"/>
        <v>1885405</v>
      </c>
      <c r="D324" s="9">
        <v>971268</v>
      </c>
      <c r="E324" s="169">
        <v>914137</v>
      </c>
      <c r="F324" s="169" t="s">
        <v>21</v>
      </c>
      <c r="G324" s="169" t="s">
        <v>21</v>
      </c>
      <c r="H324" s="170">
        <v>104994</v>
      </c>
      <c r="I324" s="170" t="s">
        <v>21</v>
      </c>
      <c r="J324" s="170">
        <f t="shared" si="13"/>
        <v>1990399</v>
      </c>
      <c r="K324" s="170" t="s">
        <v>21</v>
      </c>
      <c r="L324" s="183" t="s">
        <v>696</v>
      </c>
    </row>
    <row r="325" spans="1:12" x14ac:dyDescent="0.25">
      <c r="A325" s="168">
        <v>321</v>
      </c>
      <c r="B325" s="181" t="s">
        <v>315</v>
      </c>
      <c r="C325" s="182">
        <f t="shared" si="15"/>
        <v>4466</v>
      </c>
      <c r="D325" s="9">
        <v>4466</v>
      </c>
      <c r="E325" s="169" t="s">
        <v>21</v>
      </c>
      <c r="F325" s="169" t="s">
        <v>21</v>
      </c>
      <c r="G325" s="169" t="s">
        <v>21</v>
      </c>
      <c r="H325" s="170" t="s">
        <v>21</v>
      </c>
      <c r="I325" s="170" t="s">
        <v>21</v>
      </c>
      <c r="J325" s="170">
        <f t="shared" ref="J325:J388" si="16">SUM(C325,H325,I325)</f>
        <v>4466</v>
      </c>
      <c r="K325" s="170" t="s">
        <v>21</v>
      </c>
      <c r="L325" s="183" t="s">
        <v>696</v>
      </c>
    </row>
    <row r="326" spans="1:12" x14ac:dyDescent="0.25">
      <c r="A326" s="168">
        <v>322</v>
      </c>
      <c r="B326" s="181" t="s">
        <v>316</v>
      </c>
      <c r="C326" s="182">
        <f t="shared" si="15"/>
        <v>8946</v>
      </c>
      <c r="D326" s="9">
        <v>8946</v>
      </c>
      <c r="E326" s="169" t="s">
        <v>21</v>
      </c>
      <c r="F326" s="169" t="s">
        <v>21</v>
      </c>
      <c r="G326" s="169" t="s">
        <v>21</v>
      </c>
      <c r="H326" s="170" t="s">
        <v>21</v>
      </c>
      <c r="I326" s="170" t="s">
        <v>21</v>
      </c>
      <c r="J326" s="170">
        <f t="shared" si="16"/>
        <v>8946</v>
      </c>
      <c r="K326" s="170">
        <v>601584</v>
      </c>
      <c r="L326" s="39">
        <f t="shared" ref="L326:L388" si="17">J326/K326</f>
        <v>1.4870741243118168E-2</v>
      </c>
    </row>
    <row r="327" spans="1:12" x14ac:dyDescent="0.25">
      <c r="A327" s="168">
        <v>323</v>
      </c>
      <c r="B327" s="181" t="s">
        <v>317</v>
      </c>
      <c r="C327" s="182">
        <f t="shared" si="15"/>
        <v>7001</v>
      </c>
      <c r="D327" s="9">
        <v>7001</v>
      </c>
      <c r="E327" s="169" t="s">
        <v>21</v>
      </c>
      <c r="F327" s="169" t="s">
        <v>21</v>
      </c>
      <c r="G327" s="169" t="s">
        <v>21</v>
      </c>
      <c r="H327" s="170" t="s">
        <v>21</v>
      </c>
      <c r="I327" s="170" t="s">
        <v>21</v>
      </c>
      <c r="J327" s="170">
        <f t="shared" si="16"/>
        <v>7001</v>
      </c>
      <c r="K327" s="170">
        <v>481343</v>
      </c>
      <c r="L327" s="39">
        <f t="shared" si="17"/>
        <v>1.4544721747277929E-2</v>
      </c>
    </row>
    <row r="328" spans="1:12" x14ac:dyDescent="0.25">
      <c r="A328" s="168">
        <v>324</v>
      </c>
      <c r="B328" s="181" t="s">
        <v>452</v>
      </c>
      <c r="C328" s="182">
        <f t="shared" si="15"/>
        <v>121688</v>
      </c>
      <c r="D328" s="9"/>
      <c r="E328" s="169">
        <v>121688</v>
      </c>
      <c r="F328" s="169" t="s">
        <v>21</v>
      </c>
      <c r="G328" s="169" t="s">
        <v>21</v>
      </c>
      <c r="H328" s="170" t="s">
        <v>21</v>
      </c>
      <c r="I328" s="170" t="s">
        <v>21</v>
      </c>
      <c r="J328" s="170">
        <f t="shared" si="16"/>
        <v>121688</v>
      </c>
      <c r="K328" s="170">
        <v>26815658</v>
      </c>
      <c r="L328" s="39">
        <f t="shared" si="17"/>
        <v>4.5379457032156366E-3</v>
      </c>
    </row>
    <row r="329" spans="1:12" x14ac:dyDescent="0.25">
      <c r="A329" s="168">
        <v>325</v>
      </c>
      <c r="B329" s="181" t="s">
        <v>453</v>
      </c>
      <c r="C329" s="182">
        <f t="shared" si="15"/>
        <v>5582</v>
      </c>
      <c r="D329" s="9">
        <v>5582</v>
      </c>
      <c r="E329" s="169" t="s">
        <v>21</v>
      </c>
      <c r="F329" s="169" t="s">
        <v>21</v>
      </c>
      <c r="G329" s="169" t="s">
        <v>21</v>
      </c>
      <c r="H329" s="170" t="s">
        <v>21</v>
      </c>
      <c r="I329" s="170" t="s">
        <v>21</v>
      </c>
      <c r="J329" s="170">
        <f t="shared" si="16"/>
        <v>5582</v>
      </c>
      <c r="K329" s="170" t="s">
        <v>21</v>
      </c>
      <c r="L329" s="183" t="s">
        <v>696</v>
      </c>
    </row>
    <row r="330" spans="1:12" x14ac:dyDescent="0.25">
      <c r="A330" s="168">
        <v>326</v>
      </c>
      <c r="B330" s="181" t="s">
        <v>272</v>
      </c>
      <c r="C330" s="182">
        <f t="shared" si="15"/>
        <v>3923</v>
      </c>
      <c r="D330" s="9">
        <v>3923</v>
      </c>
      <c r="E330" s="169" t="s">
        <v>21</v>
      </c>
      <c r="F330" s="169" t="s">
        <v>21</v>
      </c>
      <c r="G330" s="169" t="s">
        <v>21</v>
      </c>
      <c r="H330" s="170" t="s">
        <v>21</v>
      </c>
      <c r="I330" s="170" t="s">
        <v>21</v>
      </c>
      <c r="J330" s="170">
        <f t="shared" si="16"/>
        <v>3923</v>
      </c>
      <c r="K330" s="170" t="s">
        <v>21</v>
      </c>
      <c r="L330" s="183" t="s">
        <v>696</v>
      </c>
    </row>
    <row r="331" spans="1:12" x14ac:dyDescent="0.25">
      <c r="A331" s="168">
        <v>327</v>
      </c>
      <c r="B331" s="181" t="s">
        <v>273</v>
      </c>
      <c r="C331" s="182">
        <f t="shared" si="15"/>
        <v>42434</v>
      </c>
      <c r="D331" s="9">
        <v>42434</v>
      </c>
      <c r="E331" s="169" t="s">
        <v>21</v>
      </c>
      <c r="F331" s="169" t="s">
        <v>21</v>
      </c>
      <c r="G331" s="169" t="s">
        <v>21</v>
      </c>
      <c r="H331" s="170" t="s">
        <v>21</v>
      </c>
      <c r="I331" s="170" t="s">
        <v>21</v>
      </c>
      <c r="J331" s="170">
        <f t="shared" si="16"/>
        <v>42434</v>
      </c>
      <c r="K331" s="170" t="s">
        <v>21</v>
      </c>
      <c r="L331" s="183" t="s">
        <v>696</v>
      </c>
    </row>
    <row r="332" spans="1:12" x14ac:dyDescent="0.25">
      <c r="A332" s="168">
        <v>328</v>
      </c>
      <c r="B332" s="181" t="s">
        <v>489</v>
      </c>
      <c r="C332" s="182">
        <f t="shared" si="15"/>
        <v>84993</v>
      </c>
      <c r="D332" s="9"/>
      <c r="E332" s="169">
        <v>84993</v>
      </c>
      <c r="F332" s="169" t="s">
        <v>21</v>
      </c>
      <c r="G332" s="169" t="s">
        <v>21</v>
      </c>
      <c r="H332" s="170" t="s">
        <v>21</v>
      </c>
      <c r="I332" s="170" t="s">
        <v>21</v>
      </c>
      <c r="J332" s="170">
        <f t="shared" si="16"/>
        <v>84993</v>
      </c>
      <c r="K332" s="170">
        <v>7871954</v>
      </c>
      <c r="L332" s="39">
        <f t="shared" si="17"/>
        <v>1.0796938091863851E-2</v>
      </c>
    </row>
    <row r="333" spans="1:12" x14ac:dyDescent="0.25">
      <c r="A333" s="168">
        <v>329</v>
      </c>
      <c r="B333" s="181" t="s">
        <v>619</v>
      </c>
      <c r="C333" s="182">
        <f t="shared" si="15"/>
        <v>10928</v>
      </c>
      <c r="D333" s="9"/>
      <c r="E333" s="169" t="s">
        <v>21</v>
      </c>
      <c r="F333" s="169">
        <v>10928</v>
      </c>
      <c r="G333" s="169" t="s">
        <v>21</v>
      </c>
      <c r="H333" s="170" t="s">
        <v>21</v>
      </c>
      <c r="I333" s="170" t="s">
        <v>21</v>
      </c>
      <c r="J333" s="170">
        <f t="shared" si="16"/>
        <v>10928</v>
      </c>
      <c r="K333" s="170" t="s">
        <v>21</v>
      </c>
      <c r="L333" s="183" t="s">
        <v>696</v>
      </c>
    </row>
    <row r="334" spans="1:12" x14ac:dyDescent="0.25">
      <c r="A334" s="168">
        <v>330</v>
      </c>
      <c r="B334" s="181" t="s">
        <v>816</v>
      </c>
      <c r="C334" s="182">
        <f t="shared" si="15"/>
        <v>30542</v>
      </c>
      <c r="D334" s="9">
        <v>30542</v>
      </c>
      <c r="E334" s="169" t="s">
        <v>21</v>
      </c>
      <c r="F334" s="169" t="s">
        <v>21</v>
      </c>
      <c r="G334" s="169" t="s">
        <v>21</v>
      </c>
      <c r="H334" s="170" t="s">
        <v>21</v>
      </c>
      <c r="I334" s="170" t="s">
        <v>21</v>
      </c>
      <c r="J334" s="170">
        <f t="shared" si="16"/>
        <v>30542</v>
      </c>
      <c r="K334" s="170">
        <v>171320</v>
      </c>
      <c r="L334" s="39">
        <f t="shared" si="17"/>
        <v>0.17827457389680132</v>
      </c>
    </row>
    <row r="335" spans="1:12" x14ac:dyDescent="0.25">
      <c r="A335" s="168">
        <v>331</v>
      </c>
      <c r="B335" s="181" t="s">
        <v>277</v>
      </c>
      <c r="C335" s="182">
        <f t="shared" si="15"/>
        <v>284802</v>
      </c>
      <c r="D335" s="9">
        <v>284802</v>
      </c>
      <c r="E335" s="169" t="s">
        <v>21</v>
      </c>
      <c r="F335" s="169" t="s">
        <v>21</v>
      </c>
      <c r="G335" s="169" t="s">
        <v>21</v>
      </c>
      <c r="H335" s="170" t="s">
        <v>21</v>
      </c>
      <c r="I335" s="170" t="s">
        <v>21</v>
      </c>
      <c r="J335" s="170">
        <f t="shared" si="16"/>
        <v>284802</v>
      </c>
      <c r="K335" s="170">
        <v>6641533</v>
      </c>
      <c r="L335" s="39">
        <f t="shared" si="17"/>
        <v>4.2881967160292661E-2</v>
      </c>
    </row>
    <row r="336" spans="1:12" x14ac:dyDescent="0.25">
      <c r="A336" s="168">
        <v>332</v>
      </c>
      <c r="B336" s="181" t="s">
        <v>282</v>
      </c>
      <c r="C336" s="182">
        <f t="shared" si="15"/>
        <v>3953</v>
      </c>
      <c r="D336" s="9">
        <v>3953</v>
      </c>
      <c r="E336" s="169" t="s">
        <v>21</v>
      </c>
      <c r="F336" s="169" t="s">
        <v>21</v>
      </c>
      <c r="G336" s="169" t="s">
        <v>21</v>
      </c>
      <c r="H336" s="170" t="s">
        <v>21</v>
      </c>
      <c r="I336" s="170" t="s">
        <v>21</v>
      </c>
      <c r="J336" s="170">
        <f t="shared" si="16"/>
        <v>3953</v>
      </c>
      <c r="K336" s="170" t="s">
        <v>21</v>
      </c>
      <c r="L336" s="183" t="s">
        <v>696</v>
      </c>
    </row>
    <row r="337" spans="1:12" x14ac:dyDescent="0.25">
      <c r="A337" s="168">
        <v>333</v>
      </c>
      <c r="B337" s="181" t="s">
        <v>996</v>
      </c>
      <c r="C337" s="182">
        <f t="shared" si="15"/>
        <v>44107</v>
      </c>
      <c r="D337" s="9"/>
      <c r="E337" s="169" t="s">
        <v>21</v>
      </c>
      <c r="F337" s="169">
        <v>44107</v>
      </c>
      <c r="G337" s="169" t="s">
        <v>21</v>
      </c>
      <c r="H337" s="170" t="s">
        <v>21</v>
      </c>
      <c r="I337" s="170" t="s">
        <v>21</v>
      </c>
      <c r="J337" s="170">
        <f t="shared" si="16"/>
        <v>44107</v>
      </c>
      <c r="K337" s="170" t="s">
        <v>21</v>
      </c>
      <c r="L337" s="183" t="s">
        <v>696</v>
      </c>
    </row>
    <row r="338" spans="1:12" x14ac:dyDescent="0.25">
      <c r="A338" s="168">
        <v>334</v>
      </c>
      <c r="B338" s="181" t="s">
        <v>1182</v>
      </c>
      <c r="C338" s="182">
        <f t="shared" si="15"/>
        <v>30000</v>
      </c>
      <c r="D338" s="9"/>
      <c r="E338" s="169" t="s">
        <v>21</v>
      </c>
      <c r="F338" s="169" t="s">
        <v>21</v>
      </c>
      <c r="G338" s="169">
        <v>30000</v>
      </c>
      <c r="H338" s="170" t="s">
        <v>21</v>
      </c>
      <c r="I338" s="170" t="s">
        <v>21</v>
      </c>
      <c r="J338" s="170">
        <f t="shared" si="16"/>
        <v>30000</v>
      </c>
      <c r="K338" s="170" t="s">
        <v>21</v>
      </c>
      <c r="L338" s="183" t="s">
        <v>696</v>
      </c>
    </row>
    <row r="339" spans="1:12" x14ac:dyDescent="0.25">
      <c r="A339" s="168">
        <v>335</v>
      </c>
      <c r="B339" s="181" t="s">
        <v>1183</v>
      </c>
      <c r="C339" s="182">
        <f t="shared" si="15"/>
        <v>40000</v>
      </c>
      <c r="D339" s="9"/>
      <c r="E339" s="169" t="s">
        <v>21</v>
      </c>
      <c r="F339" s="169" t="s">
        <v>21</v>
      </c>
      <c r="G339" s="169">
        <v>40000</v>
      </c>
      <c r="H339" s="170" t="s">
        <v>21</v>
      </c>
      <c r="I339" s="170" t="s">
        <v>21</v>
      </c>
      <c r="J339" s="170">
        <f t="shared" si="16"/>
        <v>40000</v>
      </c>
      <c r="K339" s="170" t="s">
        <v>21</v>
      </c>
      <c r="L339" s="183" t="s">
        <v>696</v>
      </c>
    </row>
    <row r="340" spans="1:12" x14ac:dyDescent="0.25">
      <c r="A340" s="168">
        <v>336</v>
      </c>
      <c r="B340" s="181" t="s">
        <v>1184</v>
      </c>
      <c r="C340" s="182">
        <f t="shared" si="15"/>
        <v>17007</v>
      </c>
      <c r="D340" s="9"/>
      <c r="E340" s="169" t="s">
        <v>21</v>
      </c>
      <c r="F340" s="169">
        <v>17007</v>
      </c>
      <c r="G340" s="169" t="s">
        <v>21</v>
      </c>
      <c r="H340" s="170" t="s">
        <v>21</v>
      </c>
      <c r="I340" s="170" t="s">
        <v>21</v>
      </c>
      <c r="J340" s="170">
        <f t="shared" si="16"/>
        <v>17007</v>
      </c>
      <c r="K340" s="170" t="s">
        <v>21</v>
      </c>
      <c r="L340" s="183" t="s">
        <v>696</v>
      </c>
    </row>
    <row r="341" spans="1:12" x14ac:dyDescent="0.25">
      <c r="A341" s="168">
        <v>337</v>
      </c>
      <c r="B341" s="181" t="s">
        <v>819</v>
      </c>
      <c r="C341" s="182">
        <f t="shared" si="15"/>
        <v>53649</v>
      </c>
      <c r="D341" s="9">
        <v>20141</v>
      </c>
      <c r="E341" s="169" t="s">
        <v>21</v>
      </c>
      <c r="F341" s="169">
        <v>33508</v>
      </c>
      <c r="G341" s="169" t="s">
        <v>21</v>
      </c>
      <c r="H341" s="170" t="s">
        <v>21</v>
      </c>
      <c r="I341" s="170" t="s">
        <v>21</v>
      </c>
      <c r="J341" s="170">
        <f t="shared" si="16"/>
        <v>53649</v>
      </c>
      <c r="K341" s="170">
        <v>15799328</v>
      </c>
      <c r="L341" s="39">
        <f t="shared" si="17"/>
        <v>3.3956507517281746E-3</v>
      </c>
    </row>
    <row r="342" spans="1:12" x14ac:dyDescent="0.25">
      <c r="A342" s="168">
        <v>338</v>
      </c>
      <c r="B342" s="181" t="s">
        <v>1107</v>
      </c>
      <c r="C342" s="182">
        <f t="shared" si="15"/>
        <v>1500</v>
      </c>
      <c r="D342" s="9">
        <v>1500</v>
      </c>
      <c r="E342" s="169" t="s">
        <v>21</v>
      </c>
      <c r="F342" s="169" t="s">
        <v>21</v>
      </c>
      <c r="G342" s="169" t="s">
        <v>21</v>
      </c>
      <c r="H342" s="170" t="s">
        <v>21</v>
      </c>
      <c r="I342" s="170" t="s">
        <v>21</v>
      </c>
      <c r="J342" s="170">
        <f t="shared" si="16"/>
        <v>1500</v>
      </c>
      <c r="K342" s="170" t="s">
        <v>21</v>
      </c>
      <c r="L342" s="183" t="s">
        <v>696</v>
      </c>
    </row>
    <row r="343" spans="1:12" x14ac:dyDescent="0.25">
      <c r="A343" s="168">
        <v>339</v>
      </c>
      <c r="B343" s="181" t="s">
        <v>299</v>
      </c>
      <c r="C343" s="182">
        <f t="shared" si="15"/>
        <v>26378</v>
      </c>
      <c r="D343" s="9"/>
      <c r="E343" s="169" t="s">
        <v>21</v>
      </c>
      <c r="F343" s="169">
        <v>26378</v>
      </c>
      <c r="G343" s="169" t="s">
        <v>21</v>
      </c>
      <c r="H343" s="170" t="s">
        <v>21</v>
      </c>
      <c r="I343" s="170" t="s">
        <v>21</v>
      </c>
      <c r="J343" s="170">
        <f t="shared" si="16"/>
        <v>26378</v>
      </c>
      <c r="K343" s="170" t="s">
        <v>21</v>
      </c>
      <c r="L343" s="183" t="s">
        <v>696</v>
      </c>
    </row>
    <row r="344" spans="1:12" x14ac:dyDescent="0.25">
      <c r="A344" s="168">
        <v>340</v>
      </c>
      <c r="B344" s="181" t="s">
        <v>1185</v>
      </c>
      <c r="C344" s="182">
        <f t="shared" si="15"/>
        <v>83791</v>
      </c>
      <c r="D344" s="9"/>
      <c r="E344" s="169" t="s">
        <v>21</v>
      </c>
      <c r="F344" s="169">
        <v>83791</v>
      </c>
      <c r="G344" s="169" t="s">
        <v>21</v>
      </c>
      <c r="H344" s="170" t="s">
        <v>21</v>
      </c>
      <c r="I344" s="170" t="s">
        <v>21</v>
      </c>
      <c r="J344" s="170">
        <f t="shared" si="16"/>
        <v>83791</v>
      </c>
      <c r="K344" s="170" t="s">
        <v>21</v>
      </c>
      <c r="L344" s="183" t="s">
        <v>696</v>
      </c>
    </row>
    <row r="345" spans="1:12" x14ac:dyDescent="0.25">
      <c r="A345" s="168">
        <v>341</v>
      </c>
      <c r="B345" s="181" t="s">
        <v>1186</v>
      </c>
      <c r="C345" s="182">
        <f t="shared" si="15"/>
        <v>12954</v>
      </c>
      <c r="D345" s="9"/>
      <c r="E345" s="169" t="s">
        <v>21</v>
      </c>
      <c r="F345" s="169">
        <v>12954</v>
      </c>
      <c r="G345" s="169" t="s">
        <v>21</v>
      </c>
      <c r="H345" s="170" t="s">
        <v>21</v>
      </c>
      <c r="I345" s="170" t="s">
        <v>21</v>
      </c>
      <c r="J345" s="170">
        <f t="shared" si="16"/>
        <v>12954</v>
      </c>
      <c r="K345" s="170" t="s">
        <v>21</v>
      </c>
      <c r="L345" s="183" t="s">
        <v>696</v>
      </c>
    </row>
    <row r="346" spans="1:12" x14ac:dyDescent="0.25">
      <c r="A346" s="168">
        <v>342</v>
      </c>
      <c r="B346" s="181" t="s">
        <v>300</v>
      </c>
      <c r="C346" s="182">
        <f t="shared" si="15"/>
        <v>167181</v>
      </c>
      <c r="D346" s="9"/>
      <c r="E346" s="169">
        <v>167181</v>
      </c>
      <c r="F346" s="169" t="s">
        <v>21</v>
      </c>
      <c r="G346" s="169" t="s">
        <v>21</v>
      </c>
      <c r="H346" s="170" t="s">
        <v>21</v>
      </c>
      <c r="I346" s="170" t="s">
        <v>21</v>
      </c>
      <c r="J346" s="170">
        <f t="shared" si="16"/>
        <v>167181</v>
      </c>
      <c r="K346" s="170">
        <v>25472512</v>
      </c>
      <c r="L346" s="39">
        <f t="shared" si="17"/>
        <v>6.5631925112058049E-3</v>
      </c>
    </row>
    <row r="347" spans="1:12" x14ac:dyDescent="0.25">
      <c r="A347" s="168">
        <v>343</v>
      </c>
      <c r="B347" s="181" t="s">
        <v>301</v>
      </c>
      <c r="C347" s="182">
        <f t="shared" si="15"/>
        <v>49724</v>
      </c>
      <c r="D347" s="9"/>
      <c r="E347" s="169">
        <v>49724</v>
      </c>
      <c r="F347" s="169" t="s">
        <v>21</v>
      </c>
      <c r="G347" s="169" t="s">
        <v>21</v>
      </c>
      <c r="H347" s="170" t="s">
        <v>21</v>
      </c>
      <c r="I347" s="170" t="s">
        <v>21</v>
      </c>
      <c r="J347" s="170">
        <f t="shared" si="16"/>
        <v>49724</v>
      </c>
      <c r="K347" s="170">
        <v>5409805</v>
      </c>
      <c r="L347" s="39">
        <f t="shared" si="17"/>
        <v>9.1914588418621369E-3</v>
      </c>
    </row>
    <row r="348" spans="1:12" x14ac:dyDescent="0.25">
      <c r="A348" s="168">
        <v>344</v>
      </c>
      <c r="B348" s="181" t="s">
        <v>302</v>
      </c>
      <c r="C348" s="182">
        <f t="shared" si="15"/>
        <v>373088</v>
      </c>
      <c r="D348" s="9">
        <v>61344</v>
      </c>
      <c r="E348" s="169">
        <v>311744</v>
      </c>
      <c r="F348" s="169" t="s">
        <v>21</v>
      </c>
      <c r="G348" s="169" t="s">
        <v>21</v>
      </c>
      <c r="H348" s="170" t="s">
        <v>21</v>
      </c>
      <c r="I348" s="170" t="s">
        <v>21</v>
      </c>
      <c r="J348" s="170">
        <f t="shared" si="16"/>
        <v>373088</v>
      </c>
      <c r="K348" s="170">
        <v>2676038</v>
      </c>
      <c r="L348" s="39">
        <f t="shared" si="17"/>
        <v>0.13941805011737501</v>
      </c>
    </row>
    <row r="349" spans="1:12" x14ac:dyDescent="0.25">
      <c r="A349" s="168">
        <v>345</v>
      </c>
      <c r="B349" s="181" t="s">
        <v>309</v>
      </c>
      <c r="C349" s="182">
        <f t="shared" si="15"/>
        <v>3654</v>
      </c>
      <c r="D349" s="9">
        <v>3654</v>
      </c>
      <c r="E349" s="169" t="s">
        <v>21</v>
      </c>
      <c r="F349" s="169" t="s">
        <v>21</v>
      </c>
      <c r="G349" s="169" t="s">
        <v>21</v>
      </c>
      <c r="H349" s="170" t="s">
        <v>21</v>
      </c>
      <c r="I349" s="170" t="s">
        <v>21</v>
      </c>
      <c r="J349" s="170">
        <f t="shared" si="16"/>
        <v>3654</v>
      </c>
      <c r="K349" s="170" t="s">
        <v>21</v>
      </c>
      <c r="L349" s="183" t="s">
        <v>696</v>
      </c>
    </row>
    <row r="350" spans="1:12" x14ac:dyDescent="0.25">
      <c r="A350" s="168">
        <v>346</v>
      </c>
      <c r="B350" s="181" t="s">
        <v>312</v>
      </c>
      <c r="C350" s="182">
        <f t="shared" si="15"/>
        <v>21646</v>
      </c>
      <c r="D350" s="9">
        <v>21646</v>
      </c>
      <c r="E350" s="169" t="s">
        <v>21</v>
      </c>
      <c r="F350" s="169" t="s">
        <v>21</v>
      </c>
      <c r="G350" s="169" t="s">
        <v>21</v>
      </c>
      <c r="H350" s="170" t="s">
        <v>21</v>
      </c>
      <c r="I350" s="170" t="s">
        <v>21</v>
      </c>
      <c r="J350" s="170">
        <f t="shared" si="16"/>
        <v>21646</v>
      </c>
      <c r="K350" s="170">
        <v>567234</v>
      </c>
      <c r="L350" s="39">
        <f t="shared" si="17"/>
        <v>3.816061801655049E-2</v>
      </c>
    </row>
    <row r="351" spans="1:12" x14ac:dyDescent="0.25">
      <c r="A351" s="168">
        <v>347</v>
      </c>
      <c r="B351" s="181" t="s">
        <v>1108</v>
      </c>
      <c r="C351" s="182">
        <f t="shared" si="15"/>
        <v>2983032</v>
      </c>
      <c r="D351" s="9"/>
      <c r="E351" s="169">
        <v>2706045</v>
      </c>
      <c r="F351" s="169">
        <v>276987</v>
      </c>
      <c r="G351" s="169" t="s">
        <v>21</v>
      </c>
      <c r="H351" s="170" t="s">
        <v>21</v>
      </c>
      <c r="I351" s="170" t="s">
        <v>21</v>
      </c>
      <c r="J351" s="170">
        <f t="shared" si="16"/>
        <v>2983032</v>
      </c>
      <c r="K351" s="170">
        <v>224334209</v>
      </c>
      <c r="L351" s="39">
        <f t="shared" si="17"/>
        <v>1.3297267560294382E-2</v>
      </c>
    </row>
    <row r="352" spans="1:12" x14ac:dyDescent="0.25">
      <c r="A352" s="168">
        <v>348</v>
      </c>
      <c r="B352" s="181" t="s">
        <v>825</v>
      </c>
      <c r="C352" s="182">
        <f t="shared" si="15"/>
        <v>464628</v>
      </c>
      <c r="D352" s="9"/>
      <c r="E352" s="169">
        <v>464628</v>
      </c>
      <c r="F352" s="169" t="s">
        <v>21</v>
      </c>
      <c r="G352" s="169" t="s">
        <v>21</v>
      </c>
      <c r="H352" s="170" t="s">
        <v>21</v>
      </c>
      <c r="I352" s="170" t="s">
        <v>21</v>
      </c>
      <c r="J352" s="170">
        <f t="shared" si="16"/>
        <v>464628</v>
      </c>
      <c r="K352" s="170">
        <v>29564494</v>
      </c>
      <c r="L352" s="39">
        <f t="shared" si="17"/>
        <v>1.5715743350790987E-2</v>
      </c>
    </row>
    <row r="353" spans="1:12" x14ac:dyDescent="0.25">
      <c r="A353" s="168">
        <v>349</v>
      </c>
      <c r="B353" s="181" t="s">
        <v>320</v>
      </c>
      <c r="C353" s="182">
        <f t="shared" si="15"/>
        <v>151540</v>
      </c>
      <c r="D353" s="9">
        <v>19510</v>
      </c>
      <c r="E353" s="169">
        <v>119923</v>
      </c>
      <c r="F353" s="169">
        <v>12107</v>
      </c>
      <c r="G353" s="169" t="s">
        <v>21</v>
      </c>
      <c r="H353" s="170" t="s">
        <v>21</v>
      </c>
      <c r="I353" s="170" t="s">
        <v>21</v>
      </c>
      <c r="J353" s="170">
        <f t="shared" si="16"/>
        <v>151540</v>
      </c>
      <c r="K353" s="170">
        <v>15658545</v>
      </c>
      <c r="L353" s="39">
        <f t="shared" si="17"/>
        <v>9.6777829613160105E-3</v>
      </c>
    </row>
    <row r="354" spans="1:12" x14ac:dyDescent="0.25">
      <c r="A354" s="168">
        <v>350</v>
      </c>
      <c r="B354" s="181" t="s">
        <v>331</v>
      </c>
      <c r="C354" s="182">
        <f t="shared" si="15"/>
        <v>4993</v>
      </c>
      <c r="D354" s="9">
        <v>4993</v>
      </c>
      <c r="E354" s="169" t="s">
        <v>21</v>
      </c>
      <c r="F354" s="169" t="s">
        <v>21</v>
      </c>
      <c r="G354" s="169" t="s">
        <v>21</v>
      </c>
      <c r="H354" s="170" t="s">
        <v>21</v>
      </c>
      <c r="I354" s="170" t="s">
        <v>21</v>
      </c>
      <c r="J354" s="170">
        <f t="shared" si="16"/>
        <v>4993</v>
      </c>
      <c r="K354" s="170">
        <v>184069</v>
      </c>
      <c r="L354" s="39">
        <f t="shared" si="17"/>
        <v>2.7125697428681636E-2</v>
      </c>
    </row>
    <row r="355" spans="1:12" x14ac:dyDescent="0.25">
      <c r="A355" s="168">
        <v>351</v>
      </c>
      <c r="B355" s="181" t="s">
        <v>826</v>
      </c>
      <c r="C355" s="182">
        <f t="shared" si="15"/>
        <v>284802</v>
      </c>
      <c r="D355" s="9">
        <v>284802</v>
      </c>
      <c r="E355" s="169" t="s">
        <v>21</v>
      </c>
      <c r="F355" s="169" t="s">
        <v>21</v>
      </c>
      <c r="G355" s="169" t="s">
        <v>21</v>
      </c>
      <c r="H355" s="170" t="s">
        <v>21</v>
      </c>
      <c r="I355" s="170" t="s">
        <v>21</v>
      </c>
      <c r="J355" s="170">
        <f t="shared" si="16"/>
        <v>284802</v>
      </c>
      <c r="K355" s="170">
        <v>7025751</v>
      </c>
      <c r="L355" s="39">
        <f t="shared" si="17"/>
        <v>4.0536876413638914E-2</v>
      </c>
    </row>
    <row r="356" spans="1:12" x14ac:dyDescent="0.25">
      <c r="A356" s="168">
        <v>352</v>
      </c>
      <c r="B356" s="181" t="s">
        <v>344</v>
      </c>
      <c r="C356" s="182">
        <f t="shared" si="15"/>
        <v>92760</v>
      </c>
      <c r="D356" s="9">
        <v>92760</v>
      </c>
      <c r="E356" s="169" t="s">
        <v>21</v>
      </c>
      <c r="F356" s="169" t="s">
        <v>21</v>
      </c>
      <c r="G356" s="169" t="s">
        <v>21</v>
      </c>
      <c r="H356" s="170" t="s">
        <v>21</v>
      </c>
      <c r="I356" s="170" t="s">
        <v>21</v>
      </c>
      <c r="J356" s="170">
        <f t="shared" si="16"/>
        <v>92760</v>
      </c>
      <c r="K356" s="170">
        <v>437118</v>
      </c>
      <c r="L356" s="39">
        <f t="shared" si="17"/>
        <v>0.21220814516903902</v>
      </c>
    </row>
    <row r="357" spans="1:12" x14ac:dyDescent="0.25">
      <c r="A357" s="168">
        <v>353</v>
      </c>
      <c r="B357" s="181" t="s">
        <v>1112</v>
      </c>
      <c r="C357" s="182">
        <f t="shared" ref="C357:C402" si="18">SUM(D357:G357)</f>
        <v>2825</v>
      </c>
      <c r="D357" s="9">
        <v>2825</v>
      </c>
      <c r="E357" s="169" t="s">
        <v>21</v>
      </c>
      <c r="F357" s="169" t="s">
        <v>21</v>
      </c>
      <c r="G357" s="169" t="s">
        <v>21</v>
      </c>
      <c r="H357" s="170" t="s">
        <v>21</v>
      </c>
      <c r="I357" s="170" t="s">
        <v>21</v>
      </c>
      <c r="J357" s="170">
        <f t="shared" si="16"/>
        <v>2825</v>
      </c>
      <c r="K357" s="170" t="s">
        <v>21</v>
      </c>
      <c r="L357" s="183" t="s">
        <v>696</v>
      </c>
    </row>
    <row r="358" spans="1:12" x14ac:dyDescent="0.25">
      <c r="A358" s="168">
        <v>354</v>
      </c>
      <c r="B358" s="181" t="s">
        <v>353</v>
      </c>
      <c r="C358" s="182">
        <f t="shared" si="18"/>
        <v>160340</v>
      </c>
      <c r="D358" s="9">
        <v>160340</v>
      </c>
      <c r="E358" s="169" t="s">
        <v>21</v>
      </c>
      <c r="F358" s="169" t="s">
        <v>21</v>
      </c>
      <c r="G358" s="169" t="s">
        <v>21</v>
      </c>
      <c r="H358" s="170" t="s">
        <v>21</v>
      </c>
      <c r="I358" s="170" t="s">
        <v>21</v>
      </c>
      <c r="J358" s="170">
        <f t="shared" si="16"/>
        <v>160340</v>
      </c>
      <c r="K358" s="170" t="s">
        <v>21</v>
      </c>
      <c r="L358" s="183" t="s">
        <v>696</v>
      </c>
    </row>
    <row r="359" spans="1:12" x14ac:dyDescent="0.25">
      <c r="A359" s="168">
        <v>355</v>
      </c>
      <c r="B359" s="181" t="s">
        <v>642</v>
      </c>
      <c r="C359" s="182">
        <f t="shared" si="18"/>
        <v>3929</v>
      </c>
      <c r="D359" s="9">
        <v>2977</v>
      </c>
      <c r="E359" s="169">
        <v>952</v>
      </c>
      <c r="F359" s="169" t="s">
        <v>21</v>
      </c>
      <c r="G359" s="169" t="s">
        <v>21</v>
      </c>
      <c r="H359" s="170" t="s">
        <v>21</v>
      </c>
      <c r="I359" s="170" t="s">
        <v>21</v>
      </c>
      <c r="J359" s="170">
        <f t="shared" si="16"/>
        <v>3929</v>
      </c>
      <c r="K359" s="170">
        <v>227840</v>
      </c>
      <c r="L359" s="39">
        <f t="shared" si="17"/>
        <v>1.7244557584269665E-2</v>
      </c>
    </row>
    <row r="360" spans="1:12" x14ac:dyDescent="0.25">
      <c r="A360" s="168">
        <v>356</v>
      </c>
      <c r="B360" s="181" t="s">
        <v>643</v>
      </c>
      <c r="C360" s="182">
        <f t="shared" si="18"/>
        <v>252532</v>
      </c>
      <c r="D360" s="9"/>
      <c r="E360" s="169">
        <v>252532</v>
      </c>
      <c r="F360" s="169" t="s">
        <v>21</v>
      </c>
      <c r="G360" s="169" t="s">
        <v>21</v>
      </c>
      <c r="H360" s="170" t="s">
        <v>21</v>
      </c>
      <c r="I360" s="170" t="s">
        <v>21</v>
      </c>
      <c r="J360" s="170">
        <f t="shared" si="16"/>
        <v>252532</v>
      </c>
      <c r="K360" s="170">
        <v>10411785</v>
      </c>
      <c r="L360" s="39">
        <f t="shared" si="17"/>
        <v>2.4254438600105552E-2</v>
      </c>
    </row>
    <row r="361" spans="1:12" x14ac:dyDescent="0.25">
      <c r="A361" s="168">
        <v>357</v>
      </c>
      <c r="B361" s="181" t="s">
        <v>359</v>
      </c>
      <c r="C361" s="182">
        <f t="shared" si="18"/>
        <v>141806</v>
      </c>
      <c r="D361" s="9">
        <v>141806</v>
      </c>
      <c r="E361" s="169" t="s">
        <v>21</v>
      </c>
      <c r="F361" s="169" t="s">
        <v>21</v>
      </c>
      <c r="G361" s="169" t="s">
        <v>21</v>
      </c>
      <c r="H361" s="170">
        <v>61341</v>
      </c>
      <c r="I361" s="170" t="s">
        <v>21</v>
      </c>
      <c r="J361" s="170">
        <f t="shared" si="16"/>
        <v>203147</v>
      </c>
      <c r="K361" s="170" t="s">
        <v>21</v>
      </c>
      <c r="L361" s="183" t="s">
        <v>696</v>
      </c>
    </row>
    <row r="362" spans="1:12" x14ac:dyDescent="0.25">
      <c r="A362" s="168">
        <v>358</v>
      </c>
      <c r="B362" s="181" t="s">
        <v>366</v>
      </c>
      <c r="C362" s="182">
        <f t="shared" si="18"/>
        <v>1139140</v>
      </c>
      <c r="D362" s="9">
        <v>225771</v>
      </c>
      <c r="E362" s="169">
        <v>913369</v>
      </c>
      <c r="F362" s="169" t="s">
        <v>21</v>
      </c>
      <c r="G362" s="169" t="s">
        <v>21</v>
      </c>
      <c r="H362" s="170" t="s">
        <v>21</v>
      </c>
      <c r="I362" s="170" t="s">
        <v>21</v>
      </c>
      <c r="J362" s="170">
        <f t="shared" si="16"/>
        <v>1139140</v>
      </c>
      <c r="K362" s="170">
        <v>9498911</v>
      </c>
      <c r="L362" s="39">
        <f t="shared" si="17"/>
        <v>0.11992322067234865</v>
      </c>
    </row>
    <row r="363" spans="1:12" x14ac:dyDescent="0.25">
      <c r="A363" s="168">
        <v>359</v>
      </c>
      <c r="B363" s="181" t="s">
        <v>1187</v>
      </c>
      <c r="C363" s="182">
        <f t="shared" si="18"/>
        <v>30000</v>
      </c>
      <c r="D363" s="9"/>
      <c r="E363" s="169" t="s">
        <v>21</v>
      </c>
      <c r="F363" s="169" t="s">
        <v>21</v>
      </c>
      <c r="G363" s="169">
        <v>30000</v>
      </c>
      <c r="H363" s="170" t="s">
        <v>21</v>
      </c>
      <c r="I363" s="170" t="s">
        <v>21</v>
      </c>
      <c r="J363" s="170">
        <f t="shared" si="16"/>
        <v>30000</v>
      </c>
      <c r="K363" s="170" t="s">
        <v>21</v>
      </c>
      <c r="L363" s="183" t="s">
        <v>696</v>
      </c>
    </row>
    <row r="364" spans="1:12" x14ac:dyDescent="0.25">
      <c r="A364" s="168">
        <v>360</v>
      </c>
      <c r="B364" s="181" t="s">
        <v>377</v>
      </c>
      <c r="C364" s="182">
        <f t="shared" si="18"/>
        <v>57956</v>
      </c>
      <c r="D364" s="9">
        <v>57956</v>
      </c>
      <c r="E364" s="169" t="s">
        <v>21</v>
      </c>
      <c r="F364" s="169" t="s">
        <v>21</v>
      </c>
      <c r="G364" s="169" t="s">
        <v>21</v>
      </c>
      <c r="H364" s="170" t="s">
        <v>21</v>
      </c>
      <c r="I364" s="170" t="s">
        <v>21</v>
      </c>
      <c r="J364" s="170">
        <f t="shared" si="16"/>
        <v>57956</v>
      </c>
      <c r="K364" s="170" t="s">
        <v>21</v>
      </c>
      <c r="L364" s="183" t="s">
        <v>696</v>
      </c>
    </row>
    <row r="365" spans="1:12" x14ac:dyDescent="0.25">
      <c r="A365" s="168">
        <v>361</v>
      </c>
      <c r="B365" s="181" t="s">
        <v>1188</v>
      </c>
      <c r="C365" s="182">
        <f t="shared" si="18"/>
        <v>40000</v>
      </c>
      <c r="D365" s="9"/>
      <c r="E365" s="169" t="s">
        <v>21</v>
      </c>
      <c r="F365" s="169" t="s">
        <v>21</v>
      </c>
      <c r="G365" s="169">
        <v>40000</v>
      </c>
      <c r="H365" s="170" t="s">
        <v>21</v>
      </c>
      <c r="I365" s="170" t="s">
        <v>21</v>
      </c>
      <c r="J365" s="170">
        <f t="shared" si="16"/>
        <v>40000</v>
      </c>
      <c r="K365" s="170" t="s">
        <v>21</v>
      </c>
      <c r="L365" s="183" t="s">
        <v>696</v>
      </c>
    </row>
    <row r="366" spans="1:12" x14ac:dyDescent="0.25">
      <c r="A366" s="168">
        <v>362</v>
      </c>
      <c r="B366" s="181" t="s">
        <v>394</v>
      </c>
      <c r="C366" s="182">
        <f t="shared" si="18"/>
        <v>5410</v>
      </c>
      <c r="D366" s="9">
        <v>5410</v>
      </c>
      <c r="E366" s="169" t="s">
        <v>21</v>
      </c>
      <c r="F366" s="169" t="s">
        <v>21</v>
      </c>
      <c r="G366" s="169" t="s">
        <v>21</v>
      </c>
      <c r="H366" s="170" t="s">
        <v>21</v>
      </c>
      <c r="I366" s="170" t="s">
        <v>21</v>
      </c>
      <c r="J366" s="170">
        <f t="shared" si="16"/>
        <v>5410</v>
      </c>
      <c r="K366" s="170">
        <v>349606</v>
      </c>
      <c r="L366" s="39">
        <f t="shared" si="17"/>
        <v>1.5474562793544732E-2</v>
      </c>
    </row>
    <row r="367" spans="1:12" x14ac:dyDescent="0.25">
      <c r="A367" s="168">
        <v>363</v>
      </c>
      <c r="B367" s="181" t="s">
        <v>1115</v>
      </c>
      <c r="C367" s="182">
        <f t="shared" si="18"/>
        <v>2717</v>
      </c>
      <c r="D367" s="9">
        <v>2717</v>
      </c>
      <c r="E367" s="169" t="s">
        <v>21</v>
      </c>
      <c r="F367" s="169" t="s">
        <v>21</v>
      </c>
      <c r="G367" s="169" t="s">
        <v>21</v>
      </c>
      <c r="H367" s="170" t="s">
        <v>21</v>
      </c>
      <c r="I367" s="170" t="s">
        <v>21</v>
      </c>
      <c r="J367" s="170">
        <f t="shared" si="16"/>
        <v>2717</v>
      </c>
      <c r="K367" s="170" t="s">
        <v>21</v>
      </c>
      <c r="L367" s="183" t="s">
        <v>696</v>
      </c>
    </row>
    <row r="368" spans="1:12" x14ac:dyDescent="0.25">
      <c r="A368" s="168">
        <v>364</v>
      </c>
      <c r="B368" s="181" t="s">
        <v>1189</v>
      </c>
      <c r="C368" s="182">
        <f t="shared" si="18"/>
        <v>73834</v>
      </c>
      <c r="D368" s="9"/>
      <c r="E368" s="169" t="s">
        <v>21</v>
      </c>
      <c r="F368" s="169">
        <v>73834</v>
      </c>
      <c r="G368" s="169" t="s">
        <v>21</v>
      </c>
      <c r="H368" s="170" t="s">
        <v>21</v>
      </c>
      <c r="I368" s="170" t="s">
        <v>21</v>
      </c>
      <c r="J368" s="170">
        <f t="shared" si="16"/>
        <v>73834</v>
      </c>
      <c r="K368" s="170" t="s">
        <v>21</v>
      </c>
      <c r="L368" s="183" t="s">
        <v>696</v>
      </c>
    </row>
    <row r="369" spans="1:12" x14ac:dyDescent="0.25">
      <c r="A369" s="168">
        <v>365</v>
      </c>
      <c r="B369" s="181" t="s">
        <v>1190</v>
      </c>
      <c r="C369" s="182">
        <f t="shared" si="18"/>
        <v>15483</v>
      </c>
      <c r="D369" s="9">
        <v>15483</v>
      </c>
      <c r="E369" s="169" t="s">
        <v>21</v>
      </c>
      <c r="F369" s="169" t="s">
        <v>21</v>
      </c>
      <c r="G369" s="169" t="s">
        <v>21</v>
      </c>
      <c r="H369" s="170" t="s">
        <v>21</v>
      </c>
      <c r="I369" s="170" t="s">
        <v>21</v>
      </c>
      <c r="J369" s="170">
        <f t="shared" si="16"/>
        <v>15483</v>
      </c>
      <c r="K369" s="170" t="s">
        <v>21</v>
      </c>
      <c r="L369" s="183" t="s">
        <v>696</v>
      </c>
    </row>
    <row r="370" spans="1:12" x14ac:dyDescent="0.25">
      <c r="A370" s="168">
        <v>366</v>
      </c>
      <c r="B370" s="181" t="s">
        <v>1012</v>
      </c>
      <c r="C370" s="182">
        <f t="shared" si="18"/>
        <v>30222</v>
      </c>
      <c r="D370" s="9"/>
      <c r="E370" s="169" t="s">
        <v>21</v>
      </c>
      <c r="F370" s="169">
        <v>30222</v>
      </c>
      <c r="G370" s="169" t="s">
        <v>21</v>
      </c>
      <c r="H370" s="170" t="s">
        <v>21</v>
      </c>
      <c r="I370" s="170" t="s">
        <v>21</v>
      </c>
      <c r="J370" s="170">
        <f t="shared" si="16"/>
        <v>30222</v>
      </c>
      <c r="K370" s="170" t="s">
        <v>21</v>
      </c>
      <c r="L370" s="183" t="s">
        <v>696</v>
      </c>
    </row>
    <row r="371" spans="1:12" x14ac:dyDescent="0.25">
      <c r="A371" s="168">
        <v>367</v>
      </c>
      <c r="B371" s="181" t="s">
        <v>1191</v>
      </c>
      <c r="C371" s="182">
        <f t="shared" si="18"/>
        <v>68151</v>
      </c>
      <c r="D371" s="9"/>
      <c r="E371" s="169" t="s">
        <v>21</v>
      </c>
      <c r="F371" s="169">
        <v>68151</v>
      </c>
      <c r="G371" s="169" t="s">
        <v>21</v>
      </c>
      <c r="H371" s="170" t="s">
        <v>21</v>
      </c>
      <c r="I371" s="170" t="s">
        <v>21</v>
      </c>
      <c r="J371" s="170">
        <f t="shared" si="16"/>
        <v>68151</v>
      </c>
      <c r="K371" s="170" t="s">
        <v>21</v>
      </c>
      <c r="L371" s="183" t="s">
        <v>696</v>
      </c>
    </row>
    <row r="372" spans="1:12" x14ac:dyDescent="0.25">
      <c r="A372" s="168">
        <v>368</v>
      </c>
      <c r="B372" s="181" t="s">
        <v>408</v>
      </c>
      <c r="C372" s="182">
        <f t="shared" si="18"/>
        <v>73099</v>
      </c>
      <c r="D372" s="9">
        <v>73099</v>
      </c>
      <c r="E372" s="169" t="s">
        <v>21</v>
      </c>
      <c r="F372" s="169" t="s">
        <v>21</v>
      </c>
      <c r="G372" s="169" t="s">
        <v>21</v>
      </c>
      <c r="H372" s="170" t="s">
        <v>21</v>
      </c>
      <c r="I372" s="170" t="s">
        <v>21</v>
      </c>
      <c r="J372" s="170">
        <f t="shared" si="16"/>
        <v>73099</v>
      </c>
      <c r="K372" s="170">
        <v>426698</v>
      </c>
      <c r="L372" s="39">
        <f t="shared" si="17"/>
        <v>0.17131320043684292</v>
      </c>
    </row>
    <row r="373" spans="1:12" x14ac:dyDescent="0.25">
      <c r="A373" s="168">
        <v>369</v>
      </c>
      <c r="B373" s="181" t="s">
        <v>1192</v>
      </c>
      <c r="C373" s="182">
        <f t="shared" si="18"/>
        <v>91293</v>
      </c>
      <c r="D373" s="9"/>
      <c r="E373" s="169" t="s">
        <v>21</v>
      </c>
      <c r="F373" s="169">
        <v>91293</v>
      </c>
      <c r="G373" s="169" t="s">
        <v>21</v>
      </c>
      <c r="H373" s="170" t="s">
        <v>21</v>
      </c>
      <c r="I373" s="170" t="s">
        <v>21</v>
      </c>
      <c r="J373" s="170">
        <f t="shared" si="16"/>
        <v>91293</v>
      </c>
      <c r="K373" s="170" t="s">
        <v>21</v>
      </c>
      <c r="L373" s="183" t="s">
        <v>696</v>
      </c>
    </row>
    <row r="374" spans="1:12" x14ac:dyDescent="0.25">
      <c r="A374" s="168">
        <v>370</v>
      </c>
      <c r="B374" s="181" t="s">
        <v>841</v>
      </c>
      <c r="C374" s="182">
        <f t="shared" si="18"/>
        <v>9491</v>
      </c>
      <c r="D374" s="9">
        <v>9491</v>
      </c>
      <c r="E374" s="169" t="s">
        <v>21</v>
      </c>
      <c r="F374" s="169" t="s">
        <v>21</v>
      </c>
      <c r="G374" s="169" t="s">
        <v>21</v>
      </c>
      <c r="H374" s="170" t="s">
        <v>21</v>
      </c>
      <c r="I374" s="170" t="s">
        <v>21</v>
      </c>
      <c r="J374" s="170">
        <f t="shared" si="16"/>
        <v>9491</v>
      </c>
      <c r="K374" s="170" t="s">
        <v>21</v>
      </c>
      <c r="L374" s="183" t="s">
        <v>696</v>
      </c>
    </row>
    <row r="375" spans="1:12" x14ac:dyDescent="0.25">
      <c r="A375" s="168">
        <v>371</v>
      </c>
      <c r="B375" s="181" t="s">
        <v>420</v>
      </c>
      <c r="C375" s="182">
        <f t="shared" si="18"/>
        <v>33974</v>
      </c>
      <c r="D375" s="9">
        <v>33974</v>
      </c>
      <c r="E375" s="169" t="s">
        <v>21</v>
      </c>
      <c r="F375" s="169" t="s">
        <v>21</v>
      </c>
      <c r="G375" s="169" t="s">
        <v>21</v>
      </c>
      <c r="H375" s="170" t="s">
        <v>21</v>
      </c>
      <c r="I375" s="170" t="s">
        <v>21</v>
      </c>
      <c r="J375" s="170">
        <f t="shared" si="16"/>
        <v>33974</v>
      </c>
      <c r="K375" s="170" t="s">
        <v>21</v>
      </c>
      <c r="L375" s="183" t="s">
        <v>696</v>
      </c>
    </row>
    <row r="376" spans="1:12" x14ac:dyDescent="0.25">
      <c r="A376" s="168">
        <v>372</v>
      </c>
      <c r="B376" s="181" t="s">
        <v>421</v>
      </c>
      <c r="C376" s="182">
        <f t="shared" si="18"/>
        <v>39516</v>
      </c>
      <c r="D376" s="9"/>
      <c r="E376" s="169" t="s">
        <v>21</v>
      </c>
      <c r="F376" s="169">
        <v>39516</v>
      </c>
      <c r="G376" s="169" t="s">
        <v>21</v>
      </c>
      <c r="H376" s="170" t="s">
        <v>21</v>
      </c>
      <c r="I376" s="170" t="s">
        <v>21</v>
      </c>
      <c r="J376" s="170">
        <f t="shared" si="16"/>
        <v>39516</v>
      </c>
      <c r="K376" s="170" t="s">
        <v>21</v>
      </c>
      <c r="L376" s="183" t="s">
        <v>696</v>
      </c>
    </row>
    <row r="377" spans="1:12" x14ac:dyDescent="0.25">
      <c r="A377" s="168">
        <v>373</v>
      </c>
      <c r="B377" s="181" t="s">
        <v>423</v>
      </c>
      <c r="C377" s="182">
        <f t="shared" si="18"/>
        <v>10511</v>
      </c>
      <c r="D377" s="9">
        <v>10511</v>
      </c>
      <c r="E377" s="169" t="s">
        <v>21</v>
      </c>
      <c r="F377" s="169" t="s">
        <v>21</v>
      </c>
      <c r="G377" s="169" t="s">
        <v>21</v>
      </c>
      <c r="H377" s="170" t="s">
        <v>21</v>
      </c>
      <c r="I377" s="170" t="s">
        <v>21</v>
      </c>
      <c r="J377" s="170">
        <f t="shared" si="16"/>
        <v>10511</v>
      </c>
      <c r="K377" s="170" t="s">
        <v>21</v>
      </c>
      <c r="L377" s="183" t="s">
        <v>696</v>
      </c>
    </row>
    <row r="378" spans="1:12" x14ac:dyDescent="0.25">
      <c r="A378" s="168">
        <v>374</v>
      </c>
      <c r="B378" s="181" t="s">
        <v>424</v>
      </c>
      <c r="C378" s="182">
        <f t="shared" si="18"/>
        <v>233587</v>
      </c>
      <c r="D378" s="9">
        <v>210075</v>
      </c>
      <c r="E378" s="169" t="s">
        <v>21</v>
      </c>
      <c r="F378" s="169">
        <v>23512</v>
      </c>
      <c r="G378" s="169" t="s">
        <v>21</v>
      </c>
      <c r="H378" s="170" t="s">
        <v>21</v>
      </c>
      <c r="I378" s="170" t="s">
        <v>21</v>
      </c>
      <c r="J378" s="170">
        <f t="shared" si="16"/>
        <v>233587</v>
      </c>
      <c r="K378" s="170">
        <v>1243457</v>
      </c>
      <c r="L378" s="39">
        <f t="shared" si="17"/>
        <v>0.18785289720513054</v>
      </c>
    </row>
    <row r="379" spans="1:12" x14ac:dyDescent="0.25">
      <c r="A379" s="168">
        <v>375</v>
      </c>
      <c r="B379" s="181" t="s">
        <v>428</v>
      </c>
      <c r="C379" s="182">
        <f t="shared" si="18"/>
        <v>769820</v>
      </c>
      <c r="D379" s="9"/>
      <c r="E379" s="169">
        <v>593007</v>
      </c>
      <c r="F379" s="169">
        <v>176813</v>
      </c>
      <c r="G379" s="169" t="s">
        <v>21</v>
      </c>
      <c r="H379" s="170" t="s">
        <v>21</v>
      </c>
      <c r="I379" s="170" t="s">
        <v>21</v>
      </c>
      <c r="J379" s="170">
        <f t="shared" si="16"/>
        <v>769820</v>
      </c>
      <c r="K379" s="170">
        <v>83681664</v>
      </c>
      <c r="L379" s="39">
        <f t="shared" si="17"/>
        <v>9.199386857316796E-3</v>
      </c>
    </row>
    <row r="380" spans="1:12" x14ac:dyDescent="0.25">
      <c r="A380" s="168">
        <v>376</v>
      </c>
      <c r="B380" s="181" t="s">
        <v>1193</v>
      </c>
      <c r="C380" s="182">
        <f t="shared" si="18"/>
        <v>34482</v>
      </c>
      <c r="D380" s="9"/>
      <c r="E380" s="169" t="s">
        <v>21</v>
      </c>
      <c r="F380" s="169">
        <v>34482</v>
      </c>
      <c r="G380" s="169" t="s">
        <v>21</v>
      </c>
      <c r="H380" s="170" t="s">
        <v>21</v>
      </c>
      <c r="I380" s="170" t="s">
        <v>21</v>
      </c>
      <c r="J380" s="170">
        <f t="shared" si="16"/>
        <v>34482</v>
      </c>
      <c r="K380" s="170" t="s">
        <v>21</v>
      </c>
      <c r="L380" s="183" t="s">
        <v>696</v>
      </c>
    </row>
    <row r="381" spans="1:12" x14ac:dyDescent="0.25">
      <c r="A381" s="168">
        <v>377</v>
      </c>
      <c r="B381" s="181" t="s">
        <v>435</v>
      </c>
      <c r="C381" s="182">
        <f t="shared" si="18"/>
        <v>77026</v>
      </c>
      <c r="D381" s="9"/>
      <c r="E381" s="169" t="s">
        <v>21</v>
      </c>
      <c r="F381" s="169">
        <v>77026</v>
      </c>
      <c r="G381" s="169" t="s">
        <v>21</v>
      </c>
      <c r="H381" s="170" t="s">
        <v>21</v>
      </c>
      <c r="I381" s="170" t="s">
        <v>21</v>
      </c>
      <c r="J381" s="170">
        <f t="shared" si="16"/>
        <v>77026</v>
      </c>
      <c r="K381" s="170" t="s">
        <v>21</v>
      </c>
      <c r="L381" s="183" t="s">
        <v>696</v>
      </c>
    </row>
    <row r="382" spans="1:12" x14ac:dyDescent="0.25">
      <c r="A382" s="168">
        <v>378</v>
      </c>
      <c r="B382" s="181" t="s">
        <v>437</v>
      </c>
      <c r="C382" s="182">
        <f t="shared" si="18"/>
        <v>4388</v>
      </c>
      <c r="D382" s="9">
        <v>4388</v>
      </c>
      <c r="E382" s="169" t="s">
        <v>21</v>
      </c>
      <c r="F382" s="169" t="s">
        <v>21</v>
      </c>
      <c r="G382" s="169" t="s">
        <v>21</v>
      </c>
      <c r="H382" s="170" t="s">
        <v>21</v>
      </c>
      <c r="I382" s="170" t="s">
        <v>21</v>
      </c>
      <c r="J382" s="170">
        <f t="shared" si="16"/>
        <v>4388</v>
      </c>
      <c r="K382" s="170">
        <v>145019</v>
      </c>
      <c r="L382" s="39">
        <f t="shared" si="17"/>
        <v>3.0258104110495867E-2</v>
      </c>
    </row>
    <row r="383" spans="1:12" x14ac:dyDescent="0.25">
      <c r="A383" s="168">
        <v>379</v>
      </c>
      <c r="B383" s="181" t="s">
        <v>1194</v>
      </c>
      <c r="C383" s="182">
        <f t="shared" si="18"/>
        <v>21127</v>
      </c>
      <c r="D383" s="9"/>
      <c r="E383" s="169" t="s">
        <v>21</v>
      </c>
      <c r="F383" s="169">
        <v>21127</v>
      </c>
      <c r="G383" s="169" t="s">
        <v>21</v>
      </c>
      <c r="H383" s="170" t="s">
        <v>21</v>
      </c>
      <c r="I383" s="170" t="s">
        <v>21</v>
      </c>
      <c r="J383" s="170">
        <f t="shared" si="16"/>
        <v>21127</v>
      </c>
      <c r="K383" s="170" t="s">
        <v>21</v>
      </c>
      <c r="L383" s="183" t="s">
        <v>696</v>
      </c>
    </row>
    <row r="384" spans="1:12" x14ac:dyDescent="0.25">
      <c r="A384" s="168">
        <v>380</v>
      </c>
      <c r="B384" s="181" t="s">
        <v>439</v>
      </c>
      <c r="C384" s="182">
        <f t="shared" si="18"/>
        <v>3654</v>
      </c>
      <c r="D384" s="9">
        <v>3654</v>
      </c>
      <c r="E384" s="169" t="s">
        <v>21</v>
      </c>
      <c r="F384" s="169" t="s">
        <v>21</v>
      </c>
      <c r="G384" s="169" t="s">
        <v>21</v>
      </c>
      <c r="H384" s="170" t="s">
        <v>21</v>
      </c>
      <c r="I384" s="170" t="s">
        <v>21</v>
      </c>
      <c r="J384" s="170">
        <f t="shared" si="16"/>
        <v>3654</v>
      </c>
      <c r="K384" s="170">
        <v>914203</v>
      </c>
      <c r="L384" s="39">
        <f t="shared" si="17"/>
        <v>3.9969240967268754E-3</v>
      </c>
    </row>
    <row r="385" spans="1:12" x14ac:dyDescent="0.25">
      <c r="A385" s="168">
        <v>381</v>
      </c>
      <c r="B385" s="181" t="s">
        <v>1195</v>
      </c>
      <c r="C385" s="182">
        <f t="shared" si="18"/>
        <v>104077</v>
      </c>
      <c r="D385" s="9"/>
      <c r="E385" s="169" t="s">
        <v>21</v>
      </c>
      <c r="F385" s="169">
        <v>104077</v>
      </c>
      <c r="G385" s="169" t="s">
        <v>21</v>
      </c>
      <c r="H385" s="170" t="s">
        <v>21</v>
      </c>
      <c r="I385" s="170" t="s">
        <v>21</v>
      </c>
      <c r="J385" s="170">
        <f t="shared" si="16"/>
        <v>104077</v>
      </c>
      <c r="K385" s="170" t="s">
        <v>21</v>
      </c>
      <c r="L385" s="183" t="s">
        <v>696</v>
      </c>
    </row>
    <row r="386" spans="1:12" x14ac:dyDescent="0.25">
      <c r="A386" s="168">
        <v>382</v>
      </c>
      <c r="B386" s="181" t="s">
        <v>1196</v>
      </c>
      <c r="C386" s="182">
        <f t="shared" si="18"/>
        <v>50000</v>
      </c>
      <c r="D386" s="9"/>
      <c r="E386" s="169" t="s">
        <v>21</v>
      </c>
      <c r="F386" s="169" t="s">
        <v>21</v>
      </c>
      <c r="G386" s="169">
        <v>50000</v>
      </c>
      <c r="H386" s="170" t="s">
        <v>21</v>
      </c>
      <c r="I386" s="170" t="s">
        <v>21</v>
      </c>
      <c r="J386" s="170">
        <f t="shared" si="16"/>
        <v>50000</v>
      </c>
      <c r="K386" s="170" t="s">
        <v>21</v>
      </c>
      <c r="L386" s="183" t="s">
        <v>696</v>
      </c>
    </row>
    <row r="387" spans="1:12" x14ac:dyDescent="0.25">
      <c r="A387" s="168">
        <v>383</v>
      </c>
      <c r="B387" s="181" t="s">
        <v>844</v>
      </c>
      <c r="C387" s="182">
        <f t="shared" si="18"/>
        <v>7271</v>
      </c>
      <c r="D387" s="9">
        <v>7271</v>
      </c>
      <c r="E387" s="169" t="s">
        <v>21</v>
      </c>
      <c r="F387" s="169" t="s">
        <v>21</v>
      </c>
      <c r="G387" s="169" t="s">
        <v>21</v>
      </c>
      <c r="H387" s="170" t="s">
        <v>21</v>
      </c>
      <c r="I387" s="170" t="s">
        <v>21</v>
      </c>
      <c r="J387" s="170">
        <f t="shared" si="16"/>
        <v>7271</v>
      </c>
      <c r="K387" s="170" t="s">
        <v>21</v>
      </c>
      <c r="L387" s="183" t="s">
        <v>696</v>
      </c>
    </row>
    <row r="388" spans="1:12" x14ac:dyDescent="0.25">
      <c r="A388" s="168">
        <v>384</v>
      </c>
      <c r="B388" s="181" t="s">
        <v>1016</v>
      </c>
      <c r="C388" s="182">
        <f t="shared" si="18"/>
        <v>4366</v>
      </c>
      <c r="D388" s="9">
        <v>4366</v>
      </c>
      <c r="E388" s="169" t="s">
        <v>21</v>
      </c>
      <c r="F388" s="169" t="s">
        <v>21</v>
      </c>
      <c r="G388" s="169" t="s">
        <v>21</v>
      </c>
      <c r="H388" s="170" t="s">
        <v>21</v>
      </c>
      <c r="I388" s="170" t="s">
        <v>21</v>
      </c>
      <c r="J388" s="170">
        <f t="shared" si="16"/>
        <v>4366</v>
      </c>
      <c r="K388" s="170">
        <v>385206</v>
      </c>
      <c r="L388" s="39">
        <f t="shared" si="17"/>
        <v>1.1334195209835776E-2</v>
      </c>
    </row>
    <row r="389" spans="1:12" x14ac:dyDescent="0.25">
      <c r="A389" s="168">
        <v>385</v>
      </c>
      <c r="B389" s="181" t="s">
        <v>1197</v>
      </c>
      <c r="C389" s="182">
        <f t="shared" si="18"/>
        <v>3954</v>
      </c>
      <c r="D389" s="9"/>
      <c r="E389" s="169" t="s">
        <v>21</v>
      </c>
      <c r="F389" s="169">
        <v>3954</v>
      </c>
      <c r="G389" s="169" t="s">
        <v>21</v>
      </c>
      <c r="H389" s="170" t="s">
        <v>21</v>
      </c>
      <c r="I389" s="170" t="s">
        <v>21</v>
      </c>
      <c r="J389" s="170">
        <f t="shared" ref="J389:J402" si="19">SUM(C389,H389,I389)</f>
        <v>3954</v>
      </c>
      <c r="K389" s="170" t="s">
        <v>21</v>
      </c>
      <c r="L389" s="183" t="s">
        <v>696</v>
      </c>
    </row>
    <row r="390" spans="1:12" x14ac:dyDescent="0.25">
      <c r="A390" s="168">
        <v>386</v>
      </c>
      <c r="B390" s="181" t="s">
        <v>743</v>
      </c>
      <c r="C390" s="182">
        <f t="shared" si="18"/>
        <v>5411</v>
      </c>
      <c r="D390" s="9">
        <v>5411</v>
      </c>
      <c r="E390" s="169" t="s">
        <v>21</v>
      </c>
      <c r="F390" s="169" t="s">
        <v>21</v>
      </c>
      <c r="G390" s="169" t="s">
        <v>21</v>
      </c>
      <c r="H390" s="170" t="s">
        <v>21</v>
      </c>
      <c r="I390" s="170" t="s">
        <v>21</v>
      </c>
      <c r="J390" s="170">
        <f t="shared" si="19"/>
        <v>5411</v>
      </c>
      <c r="K390" s="170">
        <v>249831</v>
      </c>
      <c r="L390" s="39">
        <f t="shared" ref="L390:L399" si="20">J390/K390</f>
        <v>2.1658641241479239E-2</v>
      </c>
    </row>
    <row r="391" spans="1:12" x14ac:dyDescent="0.25">
      <c r="A391" s="168">
        <v>387</v>
      </c>
      <c r="B391" s="181" t="s">
        <v>1198</v>
      </c>
      <c r="C391" s="182">
        <f t="shared" si="18"/>
        <v>40000</v>
      </c>
      <c r="D391" s="9"/>
      <c r="E391" s="169" t="s">
        <v>21</v>
      </c>
      <c r="F391" s="169" t="s">
        <v>21</v>
      </c>
      <c r="G391" s="169">
        <v>40000</v>
      </c>
      <c r="H391" s="170" t="s">
        <v>21</v>
      </c>
      <c r="I391" s="170" t="s">
        <v>21</v>
      </c>
      <c r="J391" s="170">
        <f t="shared" si="19"/>
        <v>40000</v>
      </c>
      <c r="K391" s="170" t="s">
        <v>21</v>
      </c>
      <c r="L391" s="183" t="s">
        <v>696</v>
      </c>
    </row>
    <row r="392" spans="1:12" x14ac:dyDescent="0.25">
      <c r="A392" s="168">
        <v>388</v>
      </c>
      <c r="B392" s="181" t="s">
        <v>1130</v>
      </c>
      <c r="C392" s="182">
        <f t="shared" si="18"/>
        <v>8717</v>
      </c>
      <c r="D392" s="9">
        <v>8717</v>
      </c>
      <c r="E392" s="169" t="s">
        <v>21</v>
      </c>
      <c r="F392" s="169" t="s">
        <v>21</v>
      </c>
      <c r="G392" s="169" t="s">
        <v>21</v>
      </c>
      <c r="H392" s="170" t="s">
        <v>21</v>
      </c>
      <c r="I392" s="170" t="s">
        <v>21</v>
      </c>
      <c r="J392" s="170">
        <f t="shared" si="19"/>
        <v>8717</v>
      </c>
      <c r="K392" s="170" t="s">
        <v>21</v>
      </c>
      <c r="L392" s="183" t="s">
        <v>696</v>
      </c>
    </row>
    <row r="393" spans="1:12" x14ac:dyDescent="0.25">
      <c r="A393" s="168">
        <v>389</v>
      </c>
      <c r="B393" s="181" t="s">
        <v>1199</v>
      </c>
      <c r="C393" s="182">
        <f t="shared" si="18"/>
        <v>30000</v>
      </c>
      <c r="D393" s="9"/>
      <c r="E393" s="169" t="s">
        <v>21</v>
      </c>
      <c r="F393" s="169" t="s">
        <v>21</v>
      </c>
      <c r="G393" s="169">
        <v>30000</v>
      </c>
      <c r="H393" s="170" t="s">
        <v>21</v>
      </c>
      <c r="I393" s="170" t="s">
        <v>21</v>
      </c>
      <c r="J393" s="170">
        <f t="shared" si="19"/>
        <v>30000</v>
      </c>
      <c r="K393" s="170" t="s">
        <v>21</v>
      </c>
      <c r="L393" s="183" t="s">
        <v>696</v>
      </c>
    </row>
    <row r="394" spans="1:12" x14ac:dyDescent="0.25">
      <c r="A394" s="168">
        <v>390</v>
      </c>
      <c r="B394" s="181" t="s">
        <v>458</v>
      </c>
      <c r="C394" s="182">
        <f t="shared" si="18"/>
        <v>124176</v>
      </c>
      <c r="D394" s="9"/>
      <c r="E394" s="169">
        <v>124176</v>
      </c>
      <c r="F394" s="169" t="s">
        <v>21</v>
      </c>
      <c r="G394" s="169" t="s">
        <v>21</v>
      </c>
      <c r="H394" s="170" t="s">
        <v>21</v>
      </c>
      <c r="I394" s="170" t="s">
        <v>21</v>
      </c>
      <c r="J394" s="170">
        <f t="shared" si="19"/>
        <v>124176</v>
      </c>
      <c r="K394" s="170">
        <v>17998158</v>
      </c>
      <c r="L394" s="39">
        <f t="shared" si="20"/>
        <v>6.8993727024732202E-3</v>
      </c>
    </row>
    <row r="395" spans="1:12" x14ac:dyDescent="0.25">
      <c r="A395" s="168">
        <v>391</v>
      </c>
      <c r="B395" s="181" t="s">
        <v>675</v>
      </c>
      <c r="C395" s="182">
        <f t="shared" si="18"/>
        <v>4730</v>
      </c>
      <c r="D395" s="9">
        <v>4730</v>
      </c>
      <c r="E395" s="169" t="s">
        <v>21</v>
      </c>
      <c r="F395" s="169" t="s">
        <v>21</v>
      </c>
      <c r="G395" s="169" t="s">
        <v>21</v>
      </c>
      <c r="H395" s="170" t="s">
        <v>21</v>
      </c>
      <c r="I395" s="170" t="s">
        <v>21</v>
      </c>
      <c r="J395" s="170">
        <f t="shared" si="19"/>
        <v>4730</v>
      </c>
      <c r="K395" s="170" t="s">
        <v>21</v>
      </c>
      <c r="L395" s="183" t="s">
        <v>696</v>
      </c>
    </row>
    <row r="396" spans="1:12" x14ac:dyDescent="0.25">
      <c r="A396" s="168">
        <v>392</v>
      </c>
      <c r="B396" s="181" t="s">
        <v>469</v>
      </c>
      <c r="C396" s="182">
        <f t="shared" si="18"/>
        <v>17677</v>
      </c>
      <c r="D396" s="9"/>
      <c r="E396" s="169" t="s">
        <v>21</v>
      </c>
      <c r="F396" s="169">
        <v>17677</v>
      </c>
      <c r="G396" s="169" t="s">
        <v>21</v>
      </c>
      <c r="H396" s="170" t="s">
        <v>21</v>
      </c>
      <c r="I396" s="170" t="s">
        <v>21</v>
      </c>
      <c r="J396" s="170">
        <f t="shared" si="19"/>
        <v>17677</v>
      </c>
      <c r="K396" s="170" t="s">
        <v>21</v>
      </c>
      <c r="L396" s="183" t="s">
        <v>696</v>
      </c>
    </row>
    <row r="397" spans="1:12" x14ac:dyDescent="0.25">
      <c r="A397" s="168">
        <v>393</v>
      </c>
      <c r="B397" s="181" t="s">
        <v>479</v>
      </c>
      <c r="C397" s="182">
        <f t="shared" si="18"/>
        <v>145812</v>
      </c>
      <c r="D397" s="9"/>
      <c r="E397" s="169">
        <v>145812</v>
      </c>
      <c r="F397" s="169" t="s">
        <v>21</v>
      </c>
      <c r="G397" s="169" t="s">
        <v>21</v>
      </c>
      <c r="H397" s="170" t="s">
        <v>21</v>
      </c>
      <c r="I397" s="170" t="s">
        <v>21</v>
      </c>
      <c r="J397" s="170">
        <f t="shared" si="19"/>
        <v>145812</v>
      </c>
      <c r="K397" s="170">
        <v>11871654</v>
      </c>
      <c r="L397" s="39">
        <f t="shared" si="20"/>
        <v>1.2282366046045479E-2</v>
      </c>
    </row>
    <row r="398" spans="1:12" x14ac:dyDescent="0.25">
      <c r="A398" s="168">
        <v>394</v>
      </c>
      <c r="B398" s="181" t="s">
        <v>1132</v>
      </c>
      <c r="C398" s="182">
        <f t="shared" si="18"/>
        <v>40000</v>
      </c>
      <c r="D398" s="9"/>
      <c r="E398" s="169" t="s">
        <v>21</v>
      </c>
      <c r="F398" s="169" t="s">
        <v>21</v>
      </c>
      <c r="G398" s="169">
        <v>40000</v>
      </c>
      <c r="H398" s="170" t="s">
        <v>21</v>
      </c>
      <c r="I398" s="170" t="s">
        <v>21</v>
      </c>
      <c r="J398" s="170">
        <f t="shared" si="19"/>
        <v>40000</v>
      </c>
      <c r="K398" s="170" t="s">
        <v>21</v>
      </c>
      <c r="L398" s="183" t="s">
        <v>696</v>
      </c>
    </row>
    <row r="399" spans="1:12" x14ac:dyDescent="0.25">
      <c r="A399" s="168">
        <v>395</v>
      </c>
      <c r="B399" s="181" t="s">
        <v>480</v>
      </c>
      <c r="C399" s="182">
        <f t="shared" si="18"/>
        <v>284801</v>
      </c>
      <c r="D399" s="9">
        <v>284801</v>
      </c>
      <c r="E399" s="169" t="s">
        <v>21</v>
      </c>
      <c r="F399" s="169" t="s">
        <v>21</v>
      </c>
      <c r="G399" s="169" t="s">
        <v>21</v>
      </c>
      <c r="H399" s="170" t="s">
        <v>21</v>
      </c>
      <c r="I399" s="170" t="s">
        <v>21</v>
      </c>
      <c r="J399" s="170">
        <f t="shared" si="19"/>
        <v>284801</v>
      </c>
      <c r="K399" s="170">
        <v>1702094</v>
      </c>
      <c r="L399" s="39">
        <f t="shared" si="20"/>
        <v>0.16732389633004993</v>
      </c>
    </row>
    <row r="400" spans="1:12" x14ac:dyDescent="0.25">
      <c r="A400" s="168">
        <v>396</v>
      </c>
      <c r="B400" s="181" t="s">
        <v>482</v>
      </c>
      <c r="C400" s="182">
        <f t="shared" si="18"/>
        <v>9993</v>
      </c>
      <c r="D400" s="9">
        <v>9993</v>
      </c>
      <c r="E400" s="169" t="s">
        <v>21</v>
      </c>
      <c r="F400" s="169" t="s">
        <v>21</v>
      </c>
      <c r="G400" s="169" t="s">
        <v>21</v>
      </c>
      <c r="H400" s="170" t="s">
        <v>21</v>
      </c>
      <c r="I400" s="170" t="s">
        <v>21</v>
      </c>
      <c r="J400" s="170">
        <f t="shared" si="19"/>
        <v>9993</v>
      </c>
      <c r="K400" s="170" t="s">
        <v>21</v>
      </c>
      <c r="L400" s="183" t="s">
        <v>696</v>
      </c>
    </row>
    <row r="401" spans="1:12" x14ac:dyDescent="0.25">
      <c r="A401" s="168">
        <v>397</v>
      </c>
      <c r="B401" s="181" t="s">
        <v>487</v>
      </c>
      <c r="C401" s="182">
        <f t="shared" si="18"/>
        <v>25938</v>
      </c>
      <c r="D401" s="9">
        <v>25938</v>
      </c>
      <c r="E401" s="169" t="s">
        <v>21</v>
      </c>
      <c r="F401" s="169" t="s">
        <v>21</v>
      </c>
      <c r="G401" s="169" t="s">
        <v>21</v>
      </c>
      <c r="H401" s="170" t="s">
        <v>21</v>
      </c>
      <c r="I401" s="170" t="s">
        <v>21</v>
      </c>
      <c r="J401" s="170">
        <f t="shared" si="19"/>
        <v>25938</v>
      </c>
      <c r="K401" s="170" t="s">
        <v>21</v>
      </c>
      <c r="L401" s="183" t="s">
        <v>696</v>
      </c>
    </row>
    <row r="402" spans="1:12" x14ac:dyDescent="0.25">
      <c r="A402" s="168">
        <v>398</v>
      </c>
      <c r="B402" s="181" t="s">
        <v>851</v>
      </c>
      <c r="C402" s="182">
        <f t="shared" si="18"/>
        <v>3654</v>
      </c>
      <c r="D402" s="9">
        <v>3654</v>
      </c>
      <c r="E402" s="169" t="s">
        <v>21</v>
      </c>
      <c r="F402" s="169" t="s">
        <v>21</v>
      </c>
      <c r="G402" s="169" t="s">
        <v>21</v>
      </c>
      <c r="H402" s="170" t="s">
        <v>21</v>
      </c>
      <c r="I402" s="170" t="s">
        <v>21</v>
      </c>
      <c r="J402" s="170">
        <f t="shared" si="19"/>
        <v>3654</v>
      </c>
      <c r="K402" s="170" t="s">
        <v>21</v>
      </c>
      <c r="L402" s="183" t="s">
        <v>696</v>
      </c>
    </row>
    <row r="403" spans="1:12" x14ac:dyDescent="0.25">
      <c r="B403" s="185"/>
      <c r="C403" s="11"/>
      <c r="D403" s="186"/>
      <c r="E403" s="184"/>
      <c r="F403" s="184"/>
      <c r="G403" s="184"/>
      <c r="H403" s="184"/>
      <c r="I403" s="184"/>
      <c r="J403" s="184"/>
      <c r="K403" s="184"/>
      <c r="L403" s="176"/>
    </row>
    <row r="404" spans="1:12" ht="15.75" x14ac:dyDescent="0.25">
      <c r="B404" s="187" t="s">
        <v>494</v>
      </c>
      <c r="C404" s="18">
        <f>SUM(C5:C402)</f>
        <v>49852127</v>
      </c>
      <c r="D404" s="18">
        <f t="shared" ref="D404:J404" si="21">SUM(D5:D402)</f>
        <v>16996268</v>
      </c>
      <c r="E404" s="18">
        <f t="shared" si="21"/>
        <v>27941958</v>
      </c>
      <c r="F404" s="18">
        <f t="shared" si="21"/>
        <v>3968901</v>
      </c>
      <c r="G404" s="18">
        <f t="shared" si="21"/>
        <v>945000</v>
      </c>
      <c r="H404" s="18">
        <f t="shared" si="21"/>
        <v>26999999</v>
      </c>
      <c r="I404" s="18">
        <f t="shared" si="21"/>
        <v>495642</v>
      </c>
      <c r="J404" s="18">
        <f t="shared" si="21"/>
        <v>77347768</v>
      </c>
      <c r="K404" s="188"/>
      <c r="L404" s="189"/>
    </row>
    <row r="406" spans="1:12" x14ac:dyDescent="0.25">
      <c r="B406" s="139" t="s">
        <v>1200</v>
      </c>
    </row>
    <row r="407" spans="1:12" x14ac:dyDescent="0.25">
      <c r="B407" s="139" t="s">
        <v>1201</v>
      </c>
    </row>
    <row r="408" spans="1:12" x14ac:dyDescent="0.25">
      <c r="B408" s="140" t="s">
        <v>856</v>
      </c>
    </row>
  </sheetData>
  <autoFilter ref="B4:L402" xr:uid="{00000000-0009-0000-0000-000002000000}"/>
  <mergeCells count="10">
    <mergeCell ref="A1:L1"/>
    <mergeCell ref="A2:A3"/>
    <mergeCell ref="B2:B3"/>
    <mergeCell ref="C2:C3"/>
    <mergeCell ref="D2:G2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9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1" sqref="C11"/>
    </sheetView>
  </sheetViews>
  <sheetFormatPr baseColWidth="10" defaultColWidth="11.42578125" defaultRowHeight="15" x14ac:dyDescent="0.25"/>
  <cols>
    <col min="2" max="2" width="57.5703125" style="171" customWidth="1"/>
    <col min="3" max="4" width="17.140625" style="63" customWidth="1"/>
    <col min="5" max="9" width="17.140625" style="64" customWidth="1"/>
    <col min="10" max="10" width="17.140625" style="176" customWidth="1"/>
    <col min="11" max="11" width="16.140625" customWidth="1"/>
    <col min="12" max="12" width="16.5703125" style="176" customWidth="1"/>
    <col min="13" max="16384" width="11.42578125" style="1"/>
  </cols>
  <sheetData>
    <row r="1" spans="1:12" ht="25.5" customHeight="1" x14ac:dyDescent="0.25">
      <c r="A1" s="192" t="s">
        <v>1023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4"/>
    </row>
    <row r="2" spans="1:12" ht="15" customHeight="1" x14ac:dyDescent="0.25">
      <c r="A2" s="224" t="s">
        <v>1</v>
      </c>
      <c r="B2" s="226" t="s">
        <v>1024</v>
      </c>
      <c r="C2" s="196" t="s">
        <v>3</v>
      </c>
      <c r="D2" s="229" t="s">
        <v>4</v>
      </c>
      <c r="E2" s="229"/>
      <c r="F2" s="229"/>
      <c r="G2" s="229"/>
      <c r="H2" s="230" t="s">
        <v>5</v>
      </c>
      <c r="I2" s="231" t="s">
        <v>688</v>
      </c>
      <c r="J2" s="211" t="s">
        <v>689</v>
      </c>
      <c r="K2" s="232" t="s">
        <v>7</v>
      </c>
      <c r="L2" s="215" t="s">
        <v>8</v>
      </c>
    </row>
    <row r="3" spans="1:12" ht="48.75" customHeight="1" x14ac:dyDescent="0.25">
      <c r="A3" s="225"/>
      <c r="B3" s="227"/>
      <c r="C3" s="228"/>
      <c r="D3" s="24" t="s">
        <v>10</v>
      </c>
      <c r="E3" s="24" t="s">
        <v>12</v>
      </c>
      <c r="F3" s="24" t="s">
        <v>13</v>
      </c>
      <c r="G3" s="24" t="s">
        <v>14</v>
      </c>
      <c r="H3" s="219" t="s">
        <v>502</v>
      </c>
      <c r="I3" s="220"/>
      <c r="J3" s="221"/>
      <c r="K3" s="233"/>
      <c r="L3" s="223"/>
    </row>
    <row r="4" spans="1:12" x14ac:dyDescent="0.25">
      <c r="A4" s="25"/>
      <c r="B4" s="166"/>
      <c r="C4" s="26" t="s">
        <v>15</v>
      </c>
      <c r="D4" s="27" t="s">
        <v>15</v>
      </c>
      <c r="E4" s="27" t="s">
        <v>15</v>
      </c>
      <c r="F4" s="27" t="s">
        <v>15</v>
      </c>
      <c r="G4" s="27" t="s">
        <v>15</v>
      </c>
      <c r="H4" s="27" t="s">
        <v>15</v>
      </c>
      <c r="I4" s="27" t="s">
        <v>15</v>
      </c>
      <c r="J4" s="27" t="s">
        <v>15</v>
      </c>
      <c r="K4" s="167" t="s">
        <v>693</v>
      </c>
      <c r="L4" s="27" t="s">
        <v>15</v>
      </c>
    </row>
    <row r="5" spans="1:12" x14ac:dyDescent="0.25">
      <c r="A5" s="168">
        <v>1</v>
      </c>
      <c r="B5" s="31" t="s">
        <v>694</v>
      </c>
      <c r="C5" s="32">
        <f t="shared" ref="C5:C68" si="0">D5+E5+F5+G5</f>
        <v>157502</v>
      </c>
      <c r="D5" s="9">
        <v>157502</v>
      </c>
      <c r="E5" s="9"/>
      <c r="F5" s="169"/>
      <c r="G5" s="169"/>
      <c r="H5" s="170"/>
      <c r="I5" s="170" t="s">
        <v>21</v>
      </c>
      <c r="J5" s="170">
        <f t="shared" ref="J5:J68" si="1">SUM(C5,H5,I5)</f>
        <v>157502</v>
      </c>
      <c r="K5" s="170"/>
      <c r="L5" s="39"/>
    </row>
    <row r="6" spans="1:12" x14ac:dyDescent="0.25">
      <c r="A6" s="168">
        <v>2</v>
      </c>
      <c r="B6" s="31" t="s">
        <v>1025</v>
      </c>
      <c r="C6" s="32">
        <f t="shared" si="0"/>
        <v>22200</v>
      </c>
      <c r="D6" s="9"/>
      <c r="E6" s="9"/>
      <c r="F6" s="169"/>
      <c r="G6" s="169">
        <v>22200</v>
      </c>
      <c r="H6" s="170"/>
      <c r="I6" s="170" t="s">
        <v>21</v>
      </c>
      <c r="J6" s="170">
        <f t="shared" si="1"/>
        <v>22200</v>
      </c>
      <c r="K6" s="170"/>
      <c r="L6" s="39"/>
    </row>
    <row r="7" spans="1:12" x14ac:dyDescent="0.25">
      <c r="A7" s="168">
        <v>3</v>
      </c>
      <c r="B7" s="31" t="s">
        <v>1026</v>
      </c>
      <c r="C7" s="32">
        <f t="shared" si="0"/>
        <v>60765</v>
      </c>
      <c r="D7" s="9"/>
      <c r="E7" s="9"/>
      <c r="F7" s="169">
        <v>60765</v>
      </c>
      <c r="G7" s="169"/>
      <c r="H7" s="170"/>
      <c r="I7" s="170" t="s">
        <v>21</v>
      </c>
      <c r="J7" s="170">
        <f t="shared" si="1"/>
        <v>60765</v>
      </c>
      <c r="K7" s="170"/>
      <c r="L7" s="39"/>
    </row>
    <row r="8" spans="1:12" x14ac:dyDescent="0.25">
      <c r="A8" s="168">
        <v>4</v>
      </c>
      <c r="B8" s="31" t="s">
        <v>1027</v>
      </c>
      <c r="C8" s="32">
        <f t="shared" si="0"/>
        <v>40000</v>
      </c>
      <c r="D8" s="9"/>
      <c r="E8" s="9"/>
      <c r="F8" s="169"/>
      <c r="G8" s="169">
        <v>40000</v>
      </c>
      <c r="H8" s="170"/>
      <c r="I8" s="170" t="s">
        <v>21</v>
      </c>
      <c r="J8" s="170">
        <f t="shared" si="1"/>
        <v>40000</v>
      </c>
      <c r="K8" s="170"/>
      <c r="L8" s="39"/>
    </row>
    <row r="9" spans="1:12" x14ac:dyDescent="0.25">
      <c r="A9" s="168">
        <v>5</v>
      </c>
      <c r="B9" s="31" t="s">
        <v>1028</v>
      </c>
      <c r="C9" s="32">
        <f t="shared" si="0"/>
        <v>46309</v>
      </c>
      <c r="D9" s="9"/>
      <c r="E9" s="9"/>
      <c r="F9" s="169">
        <v>46309</v>
      </c>
      <c r="G9" s="169"/>
      <c r="H9" s="170"/>
      <c r="I9" s="170" t="s">
        <v>21</v>
      </c>
      <c r="J9" s="170">
        <f t="shared" si="1"/>
        <v>46309</v>
      </c>
      <c r="K9" s="170"/>
      <c r="L9" s="39"/>
    </row>
    <row r="10" spans="1:12" x14ac:dyDescent="0.25">
      <c r="A10" s="168">
        <v>6</v>
      </c>
      <c r="B10" s="31" t="s">
        <v>1029</v>
      </c>
      <c r="C10" s="32">
        <f t="shared" si="0"/>
        <v>5151</v>
      </c>
      <c r="D10" s="9">
        <v>5151</v>
      </c>
      <c r="E10" s="9"/>
      <c r="F10" s="169"/>
      <c r="G10" s="169"/>
      <c r="H10" s="170"/>
      <c r="I10" s="170" t="s">
        <v>21</v>
      </c>
      <c r="J10" s="170">
        <f t="shared" si="1"/>
        <v>5151</v>
      </c>
      <c r="K10" s="170"/>
      <c r="L10" s="39"/>
    </row>
    <row r="11" spans="1:12" x14ac:dyDescent="0.25">
      <c r="A11" s="168">
        <v>7</v>
      </c>
      <c r="B11" s="31" t="s">
        <v>1030</v>
      </c>
      <c r="C11" s="32">
        <f t="shared" si="0"/>
        <v>28751</v>
      </c>
      <c r="D11" s="9"/>
      <c r="E11" s="9"/>
      <c r="F11" s="169">
        <v>28751</v>
      </c>
      <c r="G11" s="169"/>
      <c r="H11" s="170"/>
      <c r="I11" s="170" t="s">
        <v>21</v>
      </c>
      <c r="J11" s="170">
        <f t="shared" si="1"/>
        <v>28751</v>
      </c>
      <c r="K11" s="170"/>
      <c r="L11" s="39"/>
    </row>
    <row r="12" spans="1:12" x14ac:dyDescent="0.25">
      <c r="A12" s="168">
        <v>8</v>
      </c>
      <c r="B12" s="31" t="s">
        <v>1031</v>
      </c>
      <c r="C12" s="32">
        <f t="shared" si="0"/>
        <v>27944</v>
      </c>
      <c r="D12" s="9"/>
      <c r="E12" s="9"/>
      <c r="F12" s="169">
        <v>27944</v>
      </c>
      <c r="G12" s="169"/>
      <c r="H12" s="170"/>
      <c r="I12" s="170" t="s">
        <v>21</v>
      </c>
      <c r="J12" s="170">
        <f t="shared" si="1"/>
        <v>27944</v>
      </c>
      <c r="K12" s="170"/>
      <c r="L12" s="39"/>
    </row>
    <row r="13" spans="1:12" x14ac:dyDescent="0.25">
      <c r="A13" s="168">
        <v>9</v>
      </c>
      <c r="B13" s="31" t="s">
        <v>1032</v>
      </c>
      <c r="C13" s="32">
        <f t="shared" si="0"/>
        <v>50000</v>
      </c>
      <c r="D13" s="9"/>
      <c r="E13" s="9"/>
      <c r="F13" s="169"/>
      <c r="G13" s="169">
        <v>50000</v>
      </c>
      <c r="H13" s="170"/>
      <c r="I13" s="170" t="s">
        <v>21</v>
      </c>
      <c r="J13" s="170">
        <f t="shared" si="1"/>
        <v>50000</v>
      </c>
      <c r="K13" s="170"/>
      <c r="L13" s="39"/>
    </row>
    <row r="14" spans="1:12" x14ac:dyDescent="0.25">
      <c r="A14" s="168">
        <v>10</v>
      </c>
      <c r="B14" s="31" t="s">
        <v>513</v>
      </c>
      <c r="C14" s="32">
        <f t="shared" si="0"/>
        <v>2384</v>
      </c>
      <c r="D14" s="9">
        <v>2384</v>
      </c>
      <c r="E14" s="9"/>
      <c r="F14" s="169"/>
      <c r="G14" s="169"/>
      <c r="H14" s="170"/>
      <c r="I14" s="170" t="s">
        <v>21</v>
      </c>
      <c r="J14" s="170">
        <f t="shared" si="1"/>
        <v>2384</v>
      </c>
      <c r="K14" s="170"/>
      <c r="L14" s="39"/>
    </row>
    <row r="15" spans="1:12" x14ac:dyDescent="0.25">
      <c r="A15" s="168">
        <v>11</v>
      </c>
      <c r="B15" s="31" t="s">
        <v>1033</v>
      </c>
      <c r="C15" s="32">
        <f t="shared" si="0"/>
        <v>1501</v>
      </c>
      <c r="D15" s="9">
        <v>1501</v>
      </c>
      <c r="E15" s="9"/>
      <c r="F15" s="169"/>
      <c r="G15" s="169"/>
      <c r="H15" s="170"/>
      <c r="I15" s="170" t="s">
        <v>21</v>
      </c>
      <c r="J15" s="170">
        <f t="shared" si="1"/>
        <v>1501</v>
      </c>
      <c r="K15" s="170"/>
      <c r="L15" s="39"/>
    </row>
    <row r="16" spans="1:12" x14ac:dyDescent="0.25">
      <c r="A16" s="168">
        <v>12</v>
      </c>
      <c r="B16" s="31" t="s">
        <v>43</v>
      </c>
      <c r="C16" s="32">
        <f t="shared" si="0"/>
        <v>155844</v>
      </c>
      <c r="D16" s="9">
        <v>155844</v>
      </c>
      <c r="E16" s="9"/>
      <c r="F16" s="169"/>
      <c r="G16" s="169"/>
      <c r="H16" s="170"/>
      <c r="I16" s="170" t="s">
        <v>21</v>
      </c>
      <c r="J16" s="170">
        <f t="shared" si="1"/>
        <v>155844</v>
      </c>
      <c r="K16" s="170">
        <v>837533</v>
      </c>
      <c r="L16" s="39">
        <f>J16/K16</f>
        <v>0.18607505614704137</v>
      </c>
    </row>
    <row r="17" spans="1:12" x14ac:dyDescent="0.25">
      <c r="A17" s="168">
        <v>13</v>
      </c>
      <c r="B17" s="31" t="s">
        <v>515</v>
      </c>
      <c r="C17" s="32">
        <f t="shared" si="0"/>
        <v>26280</v>
      </c>
      <c r="D17" s="9">
        <v>26280</v>
      </c>
      <c r="E17" s="9"/>
      <c r="F17" s="169"/>
      <c r="G17" s="169"/>
      <c r="H17" s="170"/>
      <c r="I17" s="170" t="s">
        <v>21</v>
      </c>
      <c r="J17" s="170">
        <f t="shared" si="1"/>
        <v>26280</v>
      </c>
      <c r="K17" s="170"/>
      <c r="L17" s="39"/>
    </row>
    <row r="18" spans="1:12" x14ac:dyDescent="0.25">
      <c r="A18" s="168">
        <v>14</v>
      </c>
      <c r="B18" s="31" t="s">
        <v>702</v>
      </c>
      <c r="C18" s="32">
        <f t="shared" si="0"/>
        <v>32255</v>
      </c>
      <c r="D18" s="9"/>
      <c r="E18" s="9"/>
      <c r="F18" s="169">
        <v>32255</v>
      </c>
      <c r="G18" s="169"/>
      <c r="H18" s="170"/>
      <c r="I18" s="170" t="s">
        <v>21</v>
      </c>
      <c r="J18" s="170">
        <f t="shared" si="1"/>
        <v>32255</v>
      </c>
      <c r="K18" s="170"/>
      <c r="L18" s="39"/>
    </row>
    <row r="19" spans="1:12" x14ac:dyDescent="0.25">
      <c r="A19" s="168">
        <v>15</v>
      </c>
      <c r="B19" s="31" t="s">
        <v>1034</v>
      </c>
      <c r="C19" s="32">
        <f t="shared" si="0"/>
        <v>143989</v>
      </c>
      <c r="D19" s="9"/>
      <c r="E19" s="9"/>
      <c r="F19" s="169">
        <v>143989</v>
      </c>
      <c r="G19" s="169"/>
      <c r="H19" s="170"/>
      <c r="I19" s="170" t="s">
        <v>21</v>
      </c>
      <c r="J19" s="170">
        <f t="shared" si="1"/>
        <v>143989</v>
      </c>
      <c r="K19" s="170"/>
      <c r="L19" s="39"/>
    </row>
    <row r="20" spans="1:12" x14ac:dyDescent="0.25">
      <c r="A20" s="168">
        <v>16</v>
      </c>
      <c r="B20" s="31" t="s">
        <v>1035</v>
      </c>
      <c r="C20" s="32">
        <f t="shared" si="0"/>
        <v>81346</v>
      </c>
      <c r="D20" s="9"/>
      <c r="E20" s="9">
        <v>81346</v>
      </c>
      <c r="F20" s="169"/>
      <c r="G20" s="169"/>
      <c r="H20" s="170">
        <v>12630040</v>
      </c>
      <c r="I20" s="170" t="s">
        <v>21</v>
      </c>
      <c r="J20" s="170">
        <f t="shared" si="1"/>
        <v>12711386</v>
      </c>
      <c r="K20" s="170">
        <v>35317479</v>
      </c>
      <c r="L20" s="39">
        <f>J20/K20</f>
        <v>0.35991770533791495</v>
      </c>
    </row>
    <row r="21" spans="1:12" x14ac:dyDescent="0.25">
      <c r="A21" s="168">
        <v>17</v>
      </c>
      <c r="B21" s="31" t="s">
        <v>1036</v>
      </c>
      <c r="C21" s="32">
        <f t="shared" si="0"/>
        <v>22788</v>
      </c>
      <c r="D21" s="9"/>
      <c r="E21" s="9"/>
      <c r="F21" s="169">
        <v>22788</v>
      </c>
      <c r="G21" s="169"/>
      <c r="H21" s="170"/>
      <c r="I21" s="170" t="s">
        <v>21</v>
      </c>
      <c r="J21" s="170">
        <f t="shared" si="1"/>
        <v>22788</v>
      </c>
      <c r="K21" s="170"/>
      <c r="L21" s="39"/>
    </row>
    <row r="22" spans="1:12" x14ac:dyDescent="0.25">
      <c r="A22" s="168">
        <v>18</v>
      </c>
      <c r="B22" s="31" t="s">
        <v>64</v>
      </c>
      <c r="C22" s="32">
        <f t="shared" si="0"/>
        <v>2831</v>
      </c>
      <c r="D22" s="9">
        <v>2831</v>
      </c>
      <c r="E22" s="9"/>
      <c r="F22" s="169"/>
      <c r="G22" s="169"/>
      <c r="H22" s="170"/>
      <c r="I22" s="170" t="s">
        <v>21</v>
      </c>
      <c r="J22" s="170">
        <f t="shared" si="1"/>
        <v>2831</v>
      </c>
      <c r="K22" s="170"/>
      <c r="L22" s="39"/>
    </row>
    <row r="23" spans="1:12" x14ac:dyDescent="0.25">
      <c r="A23" s="168">
        <v>19</v>
      </c>
      <c r="B23" s="31" t="s">
        <v>530</v>
      </c>
      <c r="C23" s="32">
        <f t="shared" si="0"/>
        <v>50000</v>
      </c>
      <c r="D23" s="9"/>
      <c r="E23" s="9"/>
      <c r="F23" s="169"/>
      <c r="G23" s="169">
        <v>50000</v>
      </c>
      <c r="H23" s="170"/>
      <c r="I23" s="170" t="s">
        <v>21</v>
      </c>
      <c r="J23" s="170">
        <f t="shared" si="1"/>
        <v>50000</v>
      </c>
      <c r="K23" s="170"/>
      <c r="L23" s="39"/>
    </row>
    <row r="24" spans="1:12" x14ac:dyDescent="0.25">
      <c r="A24" s="168">
        <v>20</v>
      </c>
      <c r="B24" s="31" t="s">
        <v>66</v>
      </c>
      <c r="C24" s="32">
        <f t="shared" si="0"/>
        <v>12746</v>
      </c>
      <c r="D24" s="9">
        <v>12746</v>
      </c>
      <c r="E24" s="9"/>
      <c r="F24" s="169"/>
      <c r="G24" s="169"/>
      <c r="H24" s="170"/>
      <c r="I24" s="170" t="s">
        <v>21</v>
      </c>
      <c r="J24" s="170">
        <f t="shared" si="1"/>
        <v>12746</v>
      </c>
      <c r="K24" s="170"/>
      <c r="L24" s="39"/>
    </row>
    <row r="25" spans="1:12" x14ac:dyDescent="0.25">
      <c r="A25" s="168">
        <v>21</v>
      </c>
      <c r="B25" s="31" t="s">
        <v>1037</v>
      </c>
      <c r="C25" s="32">
        <f t="shared" si="0"/>
        <v>152513</v>
      </c>
      <c r="D25" s="9"/>
      <c r="E25" s="9"/>
      <c r="F25" s="169">
        <v>152513</v>
      </c>
      <c r="G25" s="169"/>
      <c r="H25" s="170"/>
      <c r="I25" s="170" t="s">
        <v>21</v>
      </c>
      <c r="J25" s="170">
        <f t="shared" si="1"/>
        <v>152513</v>
      </c>
      <c r="K25" s="170"/>
      <c r="L25" s="39"/>
    </row>
    <row r="26" spans="1:12" x14ac:dyDescent="0.25">
      <c r="A26" s="168">
        <v>22</v>
      </c>
      <c r="B26" s="31" t="s">
        <v>68</v>
      </c>
      <c r="C26" s="32">
        <f t="shared" si="0"/>
        <v>38499</v>
      </c>
      <c r="D26" s="9">
        <v>3653</v>
      </c>
      <c r="E26" s="9"/>
      <c r="F26" s="169">
        <v>34846</v>
      </c>
      <c r="G26" s="169"/>
      <c r="H26" s="170"/>
      <c r="I26" s="170" t="s">
        <v>21</v>
      </c>
      <c r="J26" s="170">
        <f t="shared" si="1"/>
        <v>38499</v>
      </c>
      <c r="K26" s="170">
        <v>255207</v>
      </c>
      <c r="L26" s="39">
        <f>J26/K26</f>
        <v>0.15085401262504555</v>
      </c>
    </row>
    <row r="27" spans="1:12" x14ac:dyDescent="0.25">
      <c r="A27" s="168">
        <v>23</v>
      </c>
      <c r="B27" s="31" t="s">
        <v>1038</v>
      </c>
      <c r="C27" s="32">
        <f t="shared" si="0"/>
        <v>26743</v>
      </c>
      <c r="D27" s="9"/>
      <c r="E27" s="9"/>
      <c r="F27" s="169">
        <v>26743</v>
      </c>
      <c r="G27" s="169"/>
      <c r="H27" s="170"/>
      <c r="I27" s="170" t="s">
        <v>21</v>
      </c>
      <c r="J27" s="170">
        <f t="shared" si="1"/>
        <v>26743</v>
      </c>
      <c r="K27" s="170"/>
      <c r="L27" s="39"/>
    </row>
    <row r="28" spans="1:12" x14ac:dyDescent="0.25">
      <c r="A28" s="168">
        <v>24</v>
      </c>
      <c r="B28" s="31" t="s">
        <v>70</v>
      </c>
      <c r="C28" s="32">
        <f t="shared" si="0"/>
        <v>90826</v>
      </c>
      <c r="D28" s="9">
        <v>90826</v>
      </c>
      <c r="E28" s="9"/>
      <c r="F28" s="169"/>
      <c r="G28" s="169"/>
      <c r="H28" s="170"/>
      <c r="I28" s="170" t="s">
        <v>21</v>
      </c>
      <c r="J28" s="170">
        <f t="shared" si="1"/>
        <v>90826</v>
      </c>
      <c r="K28" s="170">
        <v>422067</v>
      </c>
      <c r="L28" s="39">
        <f>J28/K28</f>
        <v>0.21519332238720393</v>
      </c>
    </row>
    <row r="29" spans="1:12" x14ac:dyDescent="0.25">
      <c r="A29" s="168">
        <v>25</v>
      </c>
      <c r="B29" s="31" t="s">
        <v>72</v>
      </c>
      <c r="C29" s="32">
        <f t="shared" si="0"/>
        <v>23716</v>
      </c>
      <c r="D29" s="9">
        <v>23716</v>
      </c>
      <c r="E29" s="9"/>
      <c r="F29" s="169"/>
      <c r="G29" s="169"/>
      <c r="H29" s="170"/>
      <c r="I29" s="170" t="s">
        <v>21</v>
      </c>
      <c r="J29" s="170">
        <f t="shared" si="1"/>
        <v>23716</v>
      </c>
      <c r="K29" s="170"/>
      <c r="L29" s="39"/>
    </row>
    <row r="30" spans="1:12" x14ac:dyDescent="0.25">
      <c r="A30" s="168">
        <v>26</v>
      </c>
      <c r="B30" s="31" t="s">
        <v>73</v>
      </c>
      <c r="C30" s="32">
        <f t="shared" si="0"/>
        <v>488156</v>
      </c>
      <c r="D30" s="9">
        <v>84000</v>
      </c>
      <c r="E30" s="9">
        <v>404156</v>
      </c>
      <c r="F30" s="169"/>
      <c r="G30" s="169"/>
      <c r="H30" s="170"/>
      <c r="I30" s="170" t="s">
        <v>21</v>
      </c>
      <c r="J30" s="170">
        <f t="shared" si="1"/>
        <v>488156</v>
      </c>
      <c r="K30" s="170">
        <v>5701126</v>
      </c>
      <c r="L30" s="39">
        <f>J30/K30</f>
        <v>8.5624488916750827E-2</v>
      </c>
    </row>
    <row r="31" spans="1:12" x14ac:dyDescent="0.25">
      <c r="A31" s="168">
        <v>27</v>
      </c>
      <c r="B31" s="31" t="s">
        <v>709</v>
      </c>
      <c r="C31" s="32">
        <f t="shared" si="0"/>
        <v>30211</v>
      </c>
      <c r="D31" s="9"/>
      <c r="E31" s="9">
        <v>30211</v>
      </c>
      <c r="F31" s="169"/>
      <c r="G31" s="169"/>
      <c r="H31" s="170"/>
      <c r="I31" s="170" t="s">
        <v>21</v>
      </c>
      <c r="J31" s="170">
        <f t="shared" si="1"/>
        <v>30211</v>
      </c>
      <c r="K31" s="170">
        <v>2971462</v>
      </c>
      <c r="L31" s="39">
        <f>J31/K31</f>
        <v>1.0167049082236286E-2</v>
      </c>
    </row>
    <row r="32" spans="1:12" x14ac:dyDescent="0.25">
      <c r="A32" s="168">
        <v>28</v>
      </c>
      <c r="B32" s="31" t="s">
        <v>1039</v>
      </c>
      <c r="C32" s="32">
        <f t="shared" si="0"/>
        <v>455942</v>
      </c>
      <c r="D32" s="9">
        <v>290775</v>
      </c>
      <c r="E32" s="9"/>
      <c r="F32" s="169">
        <v>165167</v>
      </c>
      <c r="G32" s="169"/>
      <c r="H32" s="170"/>
      <c r="I32" s="170" t="s">
        <v>21</v>
      </c>
      <c r="J32" s="170">
        <f t="shared" si="1"/>
        <v>455942</v>
      </c>
      <c r="K32" s="170"/>
      <c r="L32" s="39"/>
    </row>
    <row r="33" spans="1:12" x14ac:dyDescent="0.25">
      <c r="A33" s="168">
        <v>29</v>
      </c>
      <c r="B33" s="31" t="s">
        <v>82</v>
      </c>
      <c r="C33" s="32">
        <f t="shared" si="0"/>
        <v>10409</v>
      </c>
      <c r="D33" s="9">
        <v>10409</v>
      </c>
      <c r="E33" s="9"/>
      <c r="F33" s="169"/>
      <c r="G33" s="169"/>
      <c r="H33" s="170"/>
      <c r="I33" s="170" t="s">
        <v>21</v>
      </c>
      <c r="J33" s="170">
        <f t="shared" si="1"/>
        <v>10409</v>
      </c>
      <c r="K33" s="170">
        <v>635536</v>
      </c>
      <c r="L33" s="39">
        <f>J33/K33</f>
        <v>1.637830115052491E-2</v>
      </c>
    </row>
    <row r="34" spans="1:12" x14ac:dyDescent="0.25">
      <c r="A34" s="168">
        <v>30</v>
      </c>
      <c r="B34" s="31" t="s">
        <v>1040</v>
      </c>
      <c r="C34" s="32">
        <f t="shared" si="0"/>
        <v>5476</v>
      </c>
      <c r="D34" s="9"/>
      <c r="E34" s="9"/>
      <c r="F34" s="169">
        <v>5476</v>
      </c>
      <c r="G34" s="169"/>
      <c r="H34" s="170"/>
      <c r="I34" s="170" t="s">
        <v>21</v>
      </c>
      <c r="J34" s="170">
        <f t="shared" si="1"/>
        <v>5476</v>
      </c>
      <c r="K34" s="170"/>
      <c r="L34" s="39"/>
    </row>
    <row r="35" spans="1:12" x14ac:dyDescent="0.25">
      <c r="A35" s="168">
        <v>31</v>
      </c>
      <c r="B35" s="31" t="s">
        <v>538</v>
      </c>
      <c r="C35" s="32">
        <f t="shared" si="0"/>
        <v>2471</v>
      </c>
      <c r="D35" s="9">
        <v>2471</v>
      </c>
      <c r="E35" s="9"/>
      <c r="F35" s="169"/>
      <c r="G35" s="169"/>
      <c r="H35" s="170"/>
      <c r="I35" s="170" t="s">
        <v>21</v>
      </c>
      <c r="J35" s="170">
        <f t="shared" si="1"/>
        <v>2471</v>
      </c>
      <c r="K35" s="170"/>
      <c r="L35" s="39"/>
    </row>
    <row r="36" spans="1:12" x14ac:dyDescent="0.25">
      <c r="A36" s="168">
        <v>32</v>
      </c>
      <c r="B36" s="31" t="s">
        <v>715</v>
      </c>
      <c r="C36" s="32">
        <f t="shared" si="0"/>
        <v>257098</v>
      </c>
      <c r="D36" s="9"/>
      <c r="E36" s="9"/>
      <c r="F36" s="169">
        <v>257098</v>
      </c>
      <c r="G36" s="169"/>
      <c r="H36" s="170"/>
      <c r="I36" s="170" t="s">
        <v>21</v>
      </c>
      <c r="J36" s="170">
        <f t="shared" si="1"/>
        <v>257098</v>
      </c>
      <c r="K36" s="170"/>
      <c r="L36" s="39"/>
    </row>
    <row r="37" spans="1:12" x14ac:dyDescent="0.25">
      <c r="A37" s="168">
        <v>33</v>
      </c>
      <c r="B37" s="31" t="s">
        <v>1041</v>
      </c>
      <c r="C37" s="32">
        <f t="shared" si="0"/>
        <v>309885</v>
      </c>
      <c r="D37" s="9"/>
      <c r="E37" s="9">
        <v>47191</v>
      </c>
      <c r="F37" s="169">
        <v>262694</v>
      </c>
      <c r="G37" s="169"/>
      <c r="H37" s="170"/>
      <c r="I37" s="170" t="s">
        <v>21</v>
      </c>
      <c r="J37" s="170">
        <f t="shared" si="1"/>
        <v>309885</v>
      </c>
      <c r="K37" s="170">
        <v>10401393</v>
      </c>
      <c r="L37" s="39">
        <f>J37/K37</f>
        <v>2.9792644119878944E-2</v>
      </c>
    </row>
    <row r="38" spans="1:12" x14ac:dyDescent="0.25">
      <c r="A38" s="168">
        <v>34</v>
      </c>
      <c r="B38" s="31" t="s">
        <v>1042</v>
      </c>
      <c r="C38" s="32">
        <f t="shared" si="0"/>
        <v>4694</v>
      </c>
      <c r="D38" s="9"/>
      <c r="E38" s="9"/>
      <c r="F38" s="169">
        <v>4694</v>
      </c>
      <c r="G38" s="169"/>
      <c r="H38" s="170"/>
      <c r="I38" s="170" t="s">
        <v>21</v>
      </c>
      <c r="J38" s="170">
        <f t="shared" si="1"/>
        <v>4694</v>
      </c>
      <c r="K38" s="170"/>
      <c r="L38" s="39"/>
    </row>
    <row r="39" spans="1:12" x14ac:dyDescent="0.25">
      <c r="A39" s="168">
        <v>35</v>
      </c>
      <c r="B39" s="31" t="s">
        <v>1043</v>
      </c>
      <c r="C39" s="32">
        <f t="shared" si="0"/>
        <v>1402232</v>
      </c>
      <c r="D39" s="9"/>
      <c r="E39" s="9">
        <v>1202492</v>
      </c>
      <c r="F39" s="169">
        <v>199740</v>
      </c>
      <c r="G39" s="169"/>
      <c r="H39" s="170"/>
      <c r="I39" s="170">
        <v>11464.89</v>
      </c>
      <c r="J39" s="170">
        <f t="shared" si="1"/>
        <v>1413696.89</v>
      </c>
      <c r="K39" s="170">
        <v>70378138</v>
      </c>
      <c r="L39" s="39">
        <f>J39/K39</f>
        <v>2.008715959492989E-2</v>
      </c>
    </row>
    <row r="40" spans="1:12" x14ac:dyDescent="0.25">
      <c r="A40" s="168">
        <v>36</v>
      </c>
      <c r="B40" s="31" t="s">
        <v>564</v>
      </c>
      <c r="C40" s="32">
        <f t="shared" si="0"/>
        <v>3653</v>
      </c>
      <c r="D40" s="9">
        <v>3653</v>
      </c>
      <c r="E40" s="9"/>
      <c r="F40" s="169"/>
      <c r="G40" s="169"/>
      <c r="H40" s="170"/>
      <c r="I40" s="170" t="s">
        <v>21</v>
      </c>
      <c r="J40" s="170">
        <f t="shared" si="1"/>
        <v>3653</v>
      </c>
      <c r="K40" s="170"/>
      <c r="L40" s="39"/>
    </row>
    <row r="41" spans="1:12" x14ac:dyDescent="0.25">
      <c r="A41" s="168">
        <v>37</v>
      </c>
      <c r="B41" s="31" t="s">
        <v>1044</v>
      </c>
      <c r="C41" s="32">
        <f t="shared" si="0"/>
        <v>93688</v>
      </c>
      <c r="D41" s="9">
        <v>7306</v>
      </c>
      <c r="E41" s="9"/>
      <c r="F41" s="169">
        <v>86382</v>
      </c>
      <c r="G41" s="169"/>
      <c r="H41" s="170"/>
      <c r="I41" s="170" t="s">
        <v>21</v>
      </c>
      <c r="J41" s="170">
        <f t="shared" si="1"/>
        <v>93688</v>
      </c>
      <c r="K41" s="170"/>
      <c r="L41" s="39"/>
    </row>
    <row r="42" spans="1:12" x14ac:dyDescent="0.25">
      <c r="A42" s="168">
        <v>38</v>
      </c>
      <c r="B42" s="31" t="s">
        <v>1045</v>
      </c>
      <c r="C42" s="32">
        <f t="shared" si="0"/>
        <v>4694</v>
      </c>
      <c r="D42" s="9"/>
      <c r="E42" s="9"/>
      <c r="F42" s="169">
        <v>4694</v>
      </c>
      <c r="G42" s="169"/>
      <c r="H42" s="170"/>
      <c r="I42" s="170" t="s">
        <v>21</v>
      </c>
      <c r="J42" s="170">
        <f t="shared" si="1"/>
        <v>4694</v>
      </c>
      <c r="K42" s="170"/>
      <c r="L42" s="39"/>
    </row>
    <row r="43" spans="1:12" x14ac:dyDescent="0.25">
      <c r="A43" s="168">
        <v>39</v>
      </c>
      <c r="B43" s="31" t="s">
        <v>159</v>
      </c>
      <c r="C43" s="32">
        <f t="shared" si="0"/>
        <v>3215</v>
      </c>
      <c r="D43" s="9">
        <v>3215</v>
      </c>
      <c r="E43" s="9"/>
      <c r="F43" s="169"/>
      <c r="G43" s="169"/>
      <c r="H43" s="170"/>
      <c r="I43" s="170" t="s">
        <v>21</v>
      </c>
      <c r="J43" s="170">
        <f t="shared" si="1"/>
        <v>3215</v>
      </c>
      <c r="K43" s="170">
        <v>176743</v>
      </c>
      <c r="L43" s="39">
        <f>J43/K43</f>
        <v>1.8190253645123146E-2</v>
      </c>
    </row>
    <row r="44" spans="1:12" x14ac:dyDescent="0.25">
      <c r="A44" s="168">
        <v>40</v>
      </c>
      <c r="B44" s="31" t="s">
        <v>167</v>
      </c>
      <c r="C44" s="32">
        <f t="shared" si="0"/>
        <v>60786</v>
      </c>
      <c r="D44" s="9">
        <v>60786</v>
      </c>
      <c r="E44" s="9"/>
      <c r="F44" s="169"/>
      <c r="G44" s="169"/>
      <c r="H44" s="170"/>
      <c r="I44" s="170" t="s">
        <v>21</v>
      </c>
      <c r="J44" s="170">
        <f t="shared" si="1"/>
        <v>60786</v>
      </c>
      <c r="K44" s="170"/>
      <c r="L44" s="39"/>
    </row>
    <row r="45" spans="1:12" x14ac:dyDescent="0.25">
      <c r="A45" s="168">
        <v>41</v>
      </c>
      <c r="B45" s="31" t="s">
        <v>1046</v>
      </c>
      <c r="C45" s="32">
        <f t="shared" si="0"/>
        <v>329647</v>
      </c>
      <c r="D45" s="9">
        <v>290775</v>
      </c>
      <c r="E45" s="9"/>
      <c r="F45" s="169">
        <v>38872</v>
      </c>
      <c r="G45" s="169"/>
      <c r="H45" s="170"/>
      <c r="I45" s="170" t="s">
        <v>21</v>
      </c>
      <c r="J45" s="170">
        <f t="shared" si="1"/>
        <v>329647</v>
      </c>
      <c r="K45" s="170">
        <v>2479403</v>
      </c>
      <c r="L45" s="39">
        <f>J45/K45</f>
        <v>0.13295418292225991</v>
      </c>
    </row>
    <row r="46" spans="1:12" x14ac:dyDescent="0.25">
      <c r="A46" s="168">
        <v>42</v>
      </c>
      <c r="B46" s="31" t="s">
        <v>877</v>
      </c>
      <c r="C46" s="32">
        <f t="shared" si="0"/>
        <v>15345</v>
      </c>
      <c r="D46" s="9"/>
      <c r="E46" s="9"/>
      <c r="F46" s="169">
        <v>15345</v>
      </c>
      <c r="G46" s="169"/>
      <c r="H46" s="170"/>
      <c r="I46" s="170" t="s">
        <v>21</v>
      </c>
      <c r="J46" s="170">
        <f t="shared" si="1"/>
        <v>15345</v>
      </c>
      <c r="K46" s="170"/>
      <c r="L46" s="39"/>
    </row>
    <row r="47" spans="1:12" x14ac:dyDescent="0.25">
      <c r="A47" s="168">
        <v>43</v>
      </c>
      <c r="B47" s="31" t="s">
        <v>1047</v>
      </c>
      <c r="C47" s="32">
        <f t="shared" si="0"/>
        <v>16723</v>
      </c>
      <c r="D47" s="9"/>
      <c r="E47" s="9"/>
      <c r="F47" s="169">
        <v>16723</v>
      </c>
      <c r="G47" s="169"/>
      <c r="H47" s="170"/>
      <c r="I47" s="170" t="s">
        <v>21</v>
      </c>
      <c r="J47" s="170">
        <f t="shared" si="1"/>
        <v>16723</v>
      </c>
      <c r="K47" s="170"/>
      <c r="L47" s="39"/>
    </row>
    <row r="48" spans="1:12" x14ac:dyDescent="0.25">
      <c r="A48" s="168">
        <v>44</v>
      </c>
      <c r="B48" s="31" t="s">
        <v>1048</v>
      </c>
      <c r="C48" s="32">
        <f t="shared" si="0"/>
        <v>4694</v>
      </c>
      <c r="D48" s="9"/>
      <c r="E48" s="9"/>
      <c r="F48" s="169">
        <v>4694</v>
      </c>
      <c r="G48" s="169"/>
      <c r="H48" s="170"/>
      <c r="I48" s="170" t="s">
        <v>21</v>
      </c>
      <c r="J48" s="170">
        <f t="shared" si="1"/>
        <v>4694</v>
      </c>
      <c r="K48" s="170"/>
      <c r="L48" s="39"/>
    </row>
    <row r="49" spans="1:12" x14ac:dyDescent="0.25">
      <c r="A49" s="168">
        <v>45</v>
      </c>
      <c r="B49" s="31" t="s">
        <v>723</v>
      </c>
      <c r="C49" s="32">
        <f t="shared" si="0"/>
        <v>516</v>
      </c>
      <c r="D49" s="9"/>
      <c r="E49" s="9">
        <v>516</v>
      </c>
      <c r="F49" s="169"/>
      <c r="G49" s="169"/>
      <c r="H49" s="170"/>
      <c r="I49" s="170" t="s">
        <v>21</v>
      </c>
      <c r="J49" s="170">
        <f t="shared" si="1"/>
        <v>516</v>
      </c>
      <c r="K49" s="170"/>
      <c r="L49" s="39"/>
    </row>
    <row r="50" spans="1:12" x14ac:dyDescent="0.25">
      <c r="A50" s="168">
        <v>46</v>
      </c>
      <c r="B50" s="31" t="s">
        <v>724</v>
      </c>
      <c r="C50" s="32">
        <f t="shared" si="0"/>
        <v>18954</v>
      </c>
      <c r="D50" s="9"/>
      <c r="E50" s="9">
        <v>18954</v>
      </c>
      <c r="F50" s="169"/>
      <c r="G50" s="169"/>
      <c r="H50" s="170"/>
      <c r="I50" s="170" t="s">
        <v>21</v>
      </c>
      <c r="J50" s="170">
        <f t="shared" si="1"/>
        <v>18954</v>
      </c>
      <c r="K50" s="170"/>
      <c r="L50" s="39"/>
    </row>
    <row r="51" spans="1:12" x14ac:dyDescent="0.25">
      <c r="A51" s="168">
        <v>47</v>
      </c>
      <c r="B51" s="31" t="s">
        <v>879</v>
      </c>
      <c r="C51" s="32">
        <f t="shared" si="0"/>
        <v>8772</v>
      </c>
      <c r="D51" s="9"/>
      <c r="E51" s="9">
        <v>8772</v>
      </c>
      <c r="F51" s="169"/>
      <c r="G51" s="169"/>
      <c r="H51" s="170"/>
      <c r="I51" s="170" t="s">
        <v>21</v>
      </c>
      <c r="J51" s="170">
        <f t="shared" si="1"/>
        <v>8772</v>
      </c>
      <c r="K51" s="170"/>
      <c r="L51" s="39"/>
    </row>
    <row r="52" spans="1:12" x14ac:dyDescent="0.25">
      <c r="A52" s="168">
        <v>48</v>
      </c>
      <c r="B52" s="31" t="s">
        <v>1049</v>
      </c>
      <c r="C52" s="32">
        <f t="shared" si="0"/>
        <v>48030</v>
      </c>
      <c r="D52" s="9"/>
      <c r="E52" s="9"/>
      <c r="F52" s="169">
        <v>48030</v>
      </c>
      <c r="G52" s="169"/>
      <c r="H52" s="170"/>
      <c r="I52" s="170" t="s">
        <v>21</v>
      </c>
      <c r="J52" s="170">
        <f t="shared" si="1"/>
        <v>48030</v>
      </c>
      <c r="K52" s="170"/>
      <c r="L52" s="39"/>
    </row>
    <row r="53" spans="1:12" x14ac:dyDescent="0.25">
      <c r="A53" s="168">
        <v>49</v>
      </c>
      <c r="B53" s="31" t="s">
        <v>188</v>
      </c>
      <c r="C53" s="32">
        <f t="shared" si="0"/>
        <v>5791</v>
      </c>
      <c r="D53" s="9">
        <v>5791</v>
      </c>
      <c r="E53" s="9"/>
      <c r="F53" s="169"/>
      <c r="G53" s="169"/>
      <c r="H53" s="170"/>
      <c r="I53" s="170" t="s">
        <v>21</v>
      </c>
      <c r="J53" s="170">
        <f t="shared" si="1"/>
        <v>5791</v>
      </c>
      <c r="K53" s="170"/>
      <c r="L53" s="39"/>
    </row>
    <row r="54" spans="1:12" x14ac:dyDescent="0.25">
      <c r="A54" s="168">
        <v>50</v>
      </c>
      <c r="B54" s="31" t="s">
        <v>190</v>
      </c>
      <c r="C54" s="32">
        <f t="shared" si="0"/>
        <v>50000</v>
      </c>
      <c r="D54" s="9"/>
      <c r="E54" s="9"/>
      <c r="F54" s="169"/>
      <c r="G54" s="169">
        <v>50000</v>
      </c>
      <c r="H54" s="170"/>
      <c r="I54" s="170" t="s">
        <v>21</v>
      </c>
      <c r="J54" s="170">
        <f t="shared" si="1"/>
        <v>50000</v>
      </c>
      <c r="K54" s="170"/>
      <c r="L54" s="39"/>
    </row>
    <row r="55" spans="1:12" x14ac:dyDescent="0.25">
      <c r="A55" s="168">
        <v>51</v>
      </c>
      <c r="B55" s="31" t="s">
        <v>1050</v>
      </c>
      <c r="C55" s="32">
        <f t="shared" si="0"/>
        <v>30000</v>
      </c>
      <c r="D55" s="9"/>
      <c r="E55" s="9"/>
      <c r="F55" s="169"/>
      <c r="G55" s="169">
        <v>30000</v>
      </c>
      <c r="H55" s="170"/>
      <c r="I55" s="170" t="s">
        <v>21</v>
      </c>
      <c r="J55" s="170">
        <f t="shared" si="1"/>
        <v>30000</v>
      </c>
      <c r="K55" s="170"/>
      <c r="L55" s="39"/>
    </row>
    <row r="56" spans="1:12" x14ac:dyDescent="0.25">
      <c r="A56" s="168">
        <v>52</v>
      </c>
      <c r="B56" s="31" t="s">
        <v>725</v>
      </c>
      <c r="C56" s="32">
        <f t="shared" si="0"/>
        <v>11925</v>
      </c>
      <c r="D56" s="9">
        <v>11925</v>
      </c>
      <c r="E56" s="9"/>
      <c r="F56" s="169"/>
      <c r="G56" s="169"/>
      <c r="H56" s="170"/>
      <c r="I56" s="170" t="s">
        <v>21</v>
      </c>
      <c r="J56" s="170">
        <f t="shared" si="1"/>
        <v>11925</v>
      </c>
      <c r="K56" s="170">
        <v>545308</v>
      </c>
      <c r="L56" s="39">
        <f>J56/K56</f>
        <v>2.1868375303498208E-2</v>
      </c>
    </row>
    <row r="57" spans="1:12" x14ac:dyDescent="0.25">
      <c r="A57" s="168">
        <v>53</v>
      </c>
      <c r="B57" s="31" t="s">
        <v>193</v>
      </c>
      <c r="C57" s="32">
        <f t="shared" si="0"/>
        <v>6108</v>
      </c>
      <c r="D57" s="9">
        <v>6108</v>
      </c>
      <c r="E57" s="9"/>
      <c r="F57" s="169"/>
      <c r="G57" s="169"/>
      <c r="H57" s="170"/>
      <c r="I57" s="170" t="s">
        <v>21</v>
      </c>
      <c r="J57" s="170">
        <f t="shared" si="1"/>
        <v>6108</v>
      </c>
      <c r="K57" s="170">
        <v>246602</v>
      </c>
      <c r="L57" s="39">
        <f>J57/K57</f>
        <v>2.4768655566459314E-2</v>
      </c>
    </row>
    <row r="58" spans="1:12" x14ac:dyDescent="0.25">
      <c r="A58" s="168">
        <v>54</v>
      </c>
      <c r="B58" s="31" t="s">
        <v>194</v>
      </c>
      <c r="C58" s="32">
        <f t="shared" si="0"/>
        <v>3653</v>
      </c>
      <c r="D58" s="9">
        <v>3653</v>
      </c>
      <c r="E58" s="9"/>
      <c r="F58" s="169"/>
      <c r="G58" s="169"/>
      <c r="H58" s="170"/>
      <c r="I58" s="170" t="s">
        <v>21</v>
      </c>
      <c r="J58" s="170">
        <f t="shared" si="1"/>
        <v>3653</v>
      </c>
      <c r="K58" s="170"/>
      <c r="L58" s="39"/>
    </row>
    <row r="59" spans="1:12" x14ac:dyDescent="0.25">
      <c r="A59" s="168">
        <v>55</v>
      </c>
      <c r="B59" s="31" t="s">
        <v>195</v>
      </c>
      <c r="C59" s="32">
        <f t="shared" si="0"/>
        <v>8296</v>
      </c>
      <c r="D59" s="9">
        <v>8296</v>
      </c>
      <c r="E59" s="9"/>
      <c r="F59" s="169"/>
      <c r="G59" s="169"/>
      <c r="H59" s="170"/>
      <c r="I59" s="170" t="s">
        <v>21</v>
      </c>
      <c r="J59" s="170">
        <f t="shared" si="1"/>
        <v>8296</v>
      </c>
      <c r="K59" s="170"/>
      <c r="L59" s="39"/>
    </row>
    <row r="60" spans="1:12" x14ac:dyDescent="0.25">
      <c r="A60" s="168">
        <v>56</v>
      </c>
      <c r="B60" s="31" t="s">
        <v>1051</v>
      </c>
      <c r="C60" s="32">
        <f t="shared" si="0"/>
        <v>2831</v>
      </c>
      <c r="D60" s="9">
        <v>2831</v>
      </c>
      <c r="E60" s="9"/>
      <c r="F60" s="169"/>
      <c r="G60" s="169"/>
      <c r="H60" s="170"/>
      <c r="I60" s="170" t="s">
        <v>21</v>
      </c>
      <c r="J60" s="170">
        <f t="shared" si="1"/>
        <v>2831</v>
      </c>
      <c r="K60" s="170"/>
      <c r="L60" s="39"/>
    </row>
    <row r="61" spans="1:12" x14ac:dyDescent="0.25">
      <c r="A61" s="168">
        <v>57</v>
      </c>
      <c r="B61" s="31" t="s">
        <v>206</v>
      </c>
      <c r="C61" s="32">
        <f t="shared" si="0"/>
        <v>4241</v>
      </c>
      <c r="D61" s="9">
        <v>4241</v>
      </c>
      <c r="E61" s="9"/>
      <c r="F61" s="169"/>
      <c r="G61" s="169"/>
      <c r="H61" s="170"/>
      <c r="I61" s="170" t="s">
        <v>21</v>
      </c>
      <c r="J61" s="170">
        <f t="shared" si="1"/>
        <v>4241</v>
      </c>
      <c r="K61" s="170"/>
      <c r="L61" s="39"/>
    </row>
    <row r="62" spans="1:12" x14ac:dyDescent="0.25">
      <c r="A62" s="168">
        <v>58</v>
      </c>
      <c r="B62" s="31" t="s">
        <v>1052</v>
      </c>
      <c r="C62" s="32">
        <f t="shared" si="0"/>
        <v>27261</v>
      </c>
      <c r="D62" s="9"/>
      <c r="E62" s="9"/>
      <c r="F62" s="169">
        <v>27261</v>
      </c>
      <c r="G62" s="169"/>
      <c r="H62" s="170"/>
      <c r="I62" s="170" t="s">
        <v>21</v>
      </c>
      <c r="J62" s="170">
        <f t="shared" si="1"/>
        <v>27261</v>
      </c>
      <c r="K62" s="170"/>
      <c r="L62" s="39"/>
    </row>
    <row r="63" spans="1:12" x14ac:dyDescent="0.25">
      <c r="A63" s="168">
        <v>59</v>
      </c>
      <c r="B63" s="31" t="s">
        <v>1053</v>
      </c>
      <c r="C63" s="32">
        <f t="shared" si="0"/>
        <v>9019</v>
      </c>
      <c r="D63" s="9"/>
      <c r="E63" s="9"/>
      <c r="F63" s="169">
        <v>9019</v>
      </c>
      <c r="G63" s="169"/>
      <c r="H63" s="170"/>
      <c r="I63" s="170" t="s">
        <v>21</v>
      </c>
      <c r="J63" s="170">
        <f t="shared" si="1"/>
        <v>9019</v>
      </c>
      <c r="K63" s="170">
        <v>333788</v>
      </c>
      <c r="L63" s="39">
        <f>J63/K63</f>
        <v>2.7020144522870805E-2</v>
      </c>
    </row>
    <row r="64" spans="1:12" x14ac:dyDescent="0.25">
      <c r="A64" s="168">
        <v>60</v>
      </c>
      <c r="B64" s="31" t="s">
        <v>224</v>
      </c>
      <c r="C64" s="32">
        <f t="shared" si="0"/>
        <v>3653</v>
      </c>
      <c r="D64" s="9">
        <v>3653</v>
      </c>
      <c r="E64" s="9"/>
      <c r="F64" s="169"/>
      <c r="G64" s="169"/>
      <c r="H64" s="170"/>
      <c r="I64" s="170" t="s">
        <v>21</v>
      </c>
      <c r="J64" s="170">
        <f t="shared" si="1"/>
        <v>3653</v>
      </c>
      <c r="K64" s="170"/>
      <c r="L64" s="39"/>
    </row>
    <row r="65" spans="1:12" x14ac:dyDescent="0.25">
      <c r="A65" s="168">
        <v>61</v>
      </c>
      <c r="B65" s="31" t="s">
        <v>1054</v>
      </c>
      <c r="C65" s="32">
        <f t="shared" si="0"/>
        <v>20158</v>
      </c>
      <c r="D65" s="9"/>
      <c r="E65" s="9"/>
      <c r="F65" s="169">
        <v>20158</v>
      </c>
      <c r="G65" s="169"/>
      <c r="H65" s="170"/>
      <c r="I65" s="170" t="s">
        <v>21</v>
      </c>
      <c r="J65" s="170">
        <f t="shared" si="1"/>
        <v>20158</v>
      </c>
      <c r="K65" s="170"/>
      <c r="L65" s="39"/>
    </row>
    <row r="66" spans="1:12" x14ac:dyDescent="0.25">
      <c r="A66" s="168">
        <v>62</v>
      </c>
      <c r="B66" s="31" t="s">
        <v>227</v>
      </c>
      <c r="C66" s="32">
        <f t="shared" si="0"/>
        <v>3653</v>
      </c>
      <c r="D66" s="9">
        <v>3653</v>
      </c>
      <c r="E66" s="9"/>
      <c r="F66" s="169"/>
      <c r="G66" s="169"/>
      <c r="H66" s="170"/>
      <c r="I66" s="170" t="s">
        <v>21</v>
      </c>
      <c r="J66" s="170">
        <f t="shared" si="1"/>
        <v>3653</v>
      </c>
      <c r="K66" s="170">
        <v>115104</v>
      </c>
      <c r="L66" s="39">
        <f>J66/K66</f>
        <v>3.1736516541562412E-2</v>
      </c>
    </row>
    <row r="67" spans="1:12" x14ac:dyDescent="0.25">
      <c r="A67" s="168">
        <v>63</v>
      </c>
      <c r="B67" s="31" t="s">
        <v>886</v>
      </c>
      <c r="C67" s="32">
        <f t="shared" si="0"/>
        <v>10127</v>
      </c>
      <c r="D67" s="9"/>
      <c r="E67" s="9"/>
      <c r="F67" s="169">
        <v>10127</v>
      </c>
      <c r="G67" s="169"/>
      <c r="H67" s="170"/>
      <c r="I67" s="170" t="s">
        <v>21</v>
      </c>
      <c r="J67" s="170">
        <f t="shared" si="1"/>
        <v>10127</v>
      </c>
      <c r="K67" s="170"/>
      <c r="L67" s="39"/>
    </row>
    <row r="68" spans="1:12" x14ac:dyDescent="0.25">
      <c r="A68" s="168">
        <v>64</v>
      </c>
      <c r="B68" s="31" t="s">
        <v>1055</v>
      </c>
      <c r="C68" s="32">
        <f t="shared" si="0"/>
        <v>25000</v>
      </c>
      <c r="D68" s="9"/>
      <c r="E68" s="9"/>
      <c r="F68" s="169"/>
      <c r="G68" s="169">
        <v>25000</v>
      </c>
      <c r="H68" s="170"/>
      <c r="I68" s="170" t="s">
        <v>21</v>
      </c>
      <c r="J68" s="170">
        <f t="shared" si="1"/>
        <v>25000</v>
      </c>
      <c r="K68" s="170"/>
      <c r="L68" s="39"/>
    </row>
    <row r="69" spans="1:12" x14ac:dyDescent="0.25">
      <c r="A69" s="168">
        <v>65</v>
      </c>
      <c r="B69" s="31" t="s">
        <v>1056</v>
      </c>
      <c r="C69" s="32">
        <f t="shared" ref="C69:C132" si="2">D69+E69+F69+G69</f>
        <v>50000</v>
      </c>
      <c r="D69" s="9"/>
      <c r="E69" s="9"/>
      <c r="F69" s="169"/>
      <c r="G69" s="169">
        <v>50000</v>
      </c>
      <c r="H69" s="170"/>
      <c r="I69" s="170" t="s">
        <v>21</v>
      </c>
      <c r="J69" s="170">
        <f t="shared" ref="J69:J132" si="3">SUM(C69,H69,I69)</f>
        <v>50000</v>
      </c>
      <c r="K69" s="170"/>
      <c r="L69" s="39"/>
    </row>
    <row r="70" spans="1:12" x14ac:dyDescent="0.25">
      <c r="A70" s="168">
        <v>66</v>
      </c>
      <c r="B70" s="31" t="s">
        <v>1057</v>
      </c>
      <c r="C70" s="32">
        <f t="shared" si="2"/>
        <v>3653</v>
      </c>
      <c r="D70" s="9">
        <v>3653</v>
      </c>
      <c r="E70" s="9"/>
      <c r="F70" s="169"/>
      <c r="G70" s="169"/>
      <c r="H70" s="170"/>
      <c r="I70" s="170" t="s">
        <v>21</v>
      </c>
      <c r="J70" s="170">
        <f t="shared" si="3"/>
        <v>3653</v>
      </c>
      <c r="K70" s="170"/>
      <c r="L70" s="39"/>
    </row>
    <row r="71" spans="1:12" x14ac:dyDescent="0.25">
      <c r="A71" s="168">
        <v>67</v>
      </c>
      <c r="B71" s="31" t="s">
        <v>77</v>
      </c>
      <c r="C71" s="32">
        <f t="shared" si="2"/>
        <v>147144</v>
      </c>
      <c r="D71" s="9"/>
      <c r="E71" s="9">
        <v>53316</v>
      </c>
      <c r="F71" s="169">
        <v>93828</v>
      </c>
      <c r="G71" s="169"/>
      <c r="H71" s="170"/>
      <c r="I71" s="170" t="s">
        <v>21</v>
      </c>
      <c r="J71" s="170">
        <f t="shared" si="3"/>
        <v>147144</v>
      </c>
      <c r="K71" s="170">
        <v>8994335</v>
      </c>
      <c r="L71" s="39">
        <f>J71/K71</f>
        <v>1.6359630812061147E-2</v>
      </c>
    </row>
    <row r="72" spans="1:12" x14ac:dyDescent="0.25">
      <c r="A72" s="168">
        <v>68</v>
      </c>
      <c r="B72" s="31" t="s">
        <v>542</v>
      </c>
      <c r="C72" s="32">
        <f t="shared" si="2"/>
        <v>3653</v>
      </c>
      <c r="D72" s="9">
        <v>3653</v>
      </c>
      <c r="E72" s="9"/>
      <c r="F72" s="169"/>
      <c r="G72" s="169"/>
      <c r="H72" s="170"/>
      <c r="I72" s="170" t="s">
        <v>21</v>
      </c>
      <c r="J72" s="170">
        <f t="shared" si="3"/>
        <v>3653</v>
      </c>
      <c r="K72" s="170"/>
      <c r="L72" s="39"/>
    </row>
    <row r="73" spans="1:12" x14ac:dyDescent="0.25">
      <c r="A73" s="168">
        <v>69</v>
      </c>
      <c r="B73" s="31" t="s">
        <v>106</v>
      </c>
      <c r="C73" s="32">
        <f t="shared" si="2"/>
        <v>4049584</v>
      </c>
      <c r="D73" s="9">
        <v>2972593</v>
      </c>
      <c r="E73" s="9">
        <v>1076991</v>
      </c>
      <c r="F73" s="169"/>
      <c r="G73" s="169"/>
      <c r="H73" s="170">
        <v>355632</v>
      </c>
      <c r="I73" s="170" t="s">
        <v>21</v>
      </c>
      <c r="J73" s="170">
        <f t="shared" si="3"/>
        <v>4405216</v>
      </c>
      <c r="K73" s="170">
        <v>30278085</v>
      </c>
      <c r="L73" s="39">
        <f>J73/K73</f>
        <v>0.14549189620149358</v>
      </c>
    </row>
    <row r="74" spans="1:12" x14ac:dyDescent="0.25">
      <c r="A74" s="168">
        <v>70</v>
      </c>
      <c r="B74" s="31" t="s">
        <v>111</v>
      </c>
      <c r="C74" s="32">
        <f t="shared" si="2"/>
        <v>22124</v>
      </c>
      <c r="D74" s="9">
        <v>22124</v>
      </c>
      <c r="E74" s="9"/>
      <c r="F74" s="169"/>
      <c r="G74" s="169"/>
      <c r="H74" s="170"/>
      <c r="I74" s="170" t="s">
        <v>21</v>
      </c>
      <c r="J74" s="170">
        <f t="shared" si="3"/>
        <v>22124</v>
      </c>
      <c r="K74" s="170"/>
      <c r="L74" s="39"/>
    </row>
    <row r="75" spans="1:12" x14ac:dyDescent="0.25">
      <c r="A75" s="168">
        <v>71</v>
      </c>
      <c r="B75" s="31" t="s">
        <v>115</v>
      </c>
      <c r="C75" s="32">
        <f t="shared" si="2"/>
        <v>3690</v>
      </c>
      <c r="D75" s="9"/>
      <c r="E75" s="9">
        <v>3690</v>
      </c>
      <c r="F75" s="169"/>
      <c r="G75" s="169"/>
      <c r="H75" s="170"/>
      <c r="I75" s="170" t="s">
        <v>21</v>
      </c>
      <c r="J75" s="170">
        <f t="shared" si="3"/>
        <v>3690</v>
      </c>
      <c r="K75" s="170"/>
      <c r="L75" s="39"/>
    </row>
    <row r="76" spans="1:12" x14ac:dyDescent="0.25">
      <c r="A76" s="168">
        <v>72</v>
      </c>
      <c r="B76" s="31" t="s">
        <v>551</v>
      </c>
      <c r="C76" s="32">
        <f t="shared" si="2"/>
        <v>10395</v>
      </c>
      <c r="D76" s="9">
        <v>10395</v>
      </c>
      <c r="E76" s="9"/>
      <c r="F76" s="169"/>
      <c r="G76" s="169"/>
      <c r="H76" s="170"/>
      <c r="I76" s="170" t="s">
        <v>21</v>
      </c>
      <c r="J76" s="170">
        <f t="shared" si="3"/>
        <v>10395</v>
      </c>
      <c r="K76" s="170">
        <v>566074</v>
      </c>
      <c r="L76" s="39">
        <f t="shared" ref="L76:L81" si="4">J76/K76</f>
        <v>1.8363323523072954E-2</v>
      </c>
    </row>
    <row r="77" spans="1:12" x14ac:dyDescent="0.25">
      <c r="A77" s="168">
        <v>73</v>
      </c>
      <c r="B77" s="31" t="s">
        <v>117</v>
      </c>
      <c r="C77" s="32">
        <f t="shared" si="2"/>
        <v>6254</v>
      </c>
      <c r="D77" s="9">
        <v>6254</v>
      </c>
      <c r="E77" s="9"/>
      <c r="F77" s="169"/>
      <c r="G77" s="169"/>
      <c r="H77" s="170"/>
      <c r="I77" s="170" t="s">
        <v>21</v>
      </c>
      <c r="J77" s="170">
        <f t="shared" si="3"/>
        <v>6254</v>
      </c>
      <c r="K77" s="170">
        <v>209426</v>
      </c>
      <c r="L77" s="39">
        <f t="shared" si="4"/>
        <v>2.9862576757422668E-2</v>
      </c>
    </row>
    <row r="78" spans="1:12" x14ac:dyDescent="0.25">
      <c r="A78" s="168">
        <v>74</v>
      </c>
      <c r="B78" s="31" t="s">
        <v>1058</v>
      </c>
      <c r="C78" s="32">
        <f t="shared" si="2"/>
        <v>456766</v>
      </c>
      <c r="D78" s="9"/>
      <c r="E78" s="9">
        <v>334815</v>
      </c>
      <c r="F78" s="169">
        <v>121951</v>
      </c>
      <c r="G78" s="169"/>
      <c r="H78" s="170"/>
      <c r="I78" s="170">
        <v>45627.76</v>
      </c>
      <c r="J78" s="170">
        <f t="shared" si="3"/>
        <v>502393.76</v>
      </c>
      <c r="K78" s="170">
        <v>46890285</v>
      </c>
      <c r="L78" s="39">
        <f t="shared" si="4"/>
        <v>1.0714239847337248E-2</v>
      </c>
    </row>
    <row r="79" spans="1:12" x14ac:dyDescent="0.25">
      <c r="A79" s="168">
        <v>75</v>
      </c>
      <c r="B79" s="31" t="s">
        <v>121</v>
      </c>
      <c r="C79" s="32">
        <f t="shared" si="2"/>
        <v>98268</v>
      </c>
      <c r="D79" s="9">
        <v>40755</v>
      </c>
      <c r="E79" s="9">
        <v>57513</v>
      </c>
      <c r="F79" s="169"/>
      <c r="G79" s="169"/>
      <c r="H79" s="170"/>
      <c r="I79" s="170" t="s">
        <v>21</v>
      </c>
      <c r="J79" s="170">
        <f t="shared" si="3"/>
        <v>98268</v>
      </c>
      <c r="K79" s="170">
        <v>1483577</v>
      </c>
      <c r="L79" s="39">
        <f t="shared" si="4"/>
        <v>6.6237209123624866E-2</v>
      </c>
    </row>
    <row r="80" spans="1:12" x14ac:dyDescent="0.25">
      <c r="A80" s="168">
        <v>76</v>
      </c>
      <c r="B80" s="31" t="s">
        <v>1059</v>
      </c>
      <c r="C80" s="32">
        <f t="shared" si="2"/>
        <v>3653</v>
      </c>
      <c r="D80" s="9">
        <v>3653</v>
      </c>
      <c r="E80" s="9"/>
      <c r="F80" s="169"/>
      <c r="G80" s="169"/>
      <c r="H80" s="170"/>
      <c r="I80" s="170" t="s">
        <v>21</v>
      </c>
      <c r="J80" s="170">
        <f t="shared" si="3"/>
        <v>3653</v>
      </c>
      <c r="K80" s="170">
        <v>100612</v>
      </c>
      <c r="L80" s="39">
        <f t="shared" si="4"/>
        <v>3.6307796286725244E-2</v>
      </c>
    </row>
    <row r="81" spans="1:12" x14ac:dyDescent="0.25">
      <c r="A81" s="168">
        <v>77</v>
      </c>
      <c r="B81" s="31" t="s">
        <v>180</v>
      </c>
      <c r="C81" s="32">
        <f t="shared" si="2"/>
        <v>4212</v>
      </c>
      <c r="D81" s="9">
        <v>4212</v>
      </c>
      <c r="E81" s="9"/>
      <c r="F81" s="169"/>
      <c r="G81" s="169"/>
      <c r="H81" s="170"/>
      <c r="I81" s="170" t="s">
        <v>21</v>
      </c>
      <c r="J81" s="170">
        <f t="shared" si="3"/>
        <v>4212</v>
      </c>
      <c r="K81" s="170">
        <v>156186</v>
      </c>
      <c r="L81" s="39">
        <f t="shared" si="4"/>
        <v>2.6967846029733778E-2</v>
      </c>
    </row>
    <row r="82" spans="1:12" x14ac:dyDescent="0.25">
      <c r="A82" s="168">
        <v>78</v>
      </c>
      <c r="B82" s="31" t="s">
        <v>181</v>
      </c>
      <c r="C82" s="32">
        <f t="shared" si="2"/>
        <v>4681</v>
      </c>
      <c r="D82" s="9">
        <v>4681</v>
      </c>
      <c r="E82" s="9"/>
      <c r="F82" s="169"/>
      <c r="G82" s="169"/>
      <c r="H82" s="170"/>
      <c r="I82" s="170" t="s">
        <v>21</v>
      </c>
      <c r="J82" s="170">
        <f t="shared" si="3"/>
        <v>4681</v>
      </c>
      <c r="K82" s="170"/>
      <c r="L82" s="39"/>
    </row>
    <row r="83" spans="1:12" x14ac:dyDescent="0.25">
      <c r="A83" s="168">
        <v>79</v>
      </c>
      <c r="B83" s="31" t="s">
        <v>182</v>
      </c>
      <c r="C83" s="32">
        <f t="shared" si="2"/>
        <v>5310</v>
      </c>
      <c r="D83" s="9">
        <v>5310</v>
      </c>
      <c r="E83" s="9"/>
      <c r="F83" s="169"/>
      <c r="G83" s="169"/>
      <c r="H83" s="170"/>
      <c r="I83" s="170" t="s">
        <v>21</v>
      </c>
      <c r="J83" s="170">
        <f t="shared" si="3"/>
        <v>5310</v>
      </c>
      <c r="K83" s="170">
        <v>403765</v>
      </c>
      <c r="L83" s="39">
        <f>J83/K83</f>
        <v>1.3151214196376606E-2</v>
      </c>
    </row>
    <row r="84" spans="1:12" x14ac:dyDescent="0.25">
      <c r="A84" s="168">
        <v>80</v>
      </c>
      <c r="B84" s="31" t="s">
        <v>183</v>
      </c>
      <c r="C84" s="32">
        <f t="shared" si="2"/>
        <v>75817</v>
      </c>
      <c r="D84" s="9">
        <v>16369</v>
      </c>
      <c r="E84" s="9">
        <v>11856</v>
      </c>
      <c r="F84" s="169">
        <v>47592</v>
      </c>
      <c r="G84" s="169"/>
      <c r="H84" s="170"/>
      <c r="I84" s="170" t="s">
        <v>21</v>
      </c>
      <c r="J84" s="170">
        <f t="shared" si="3"/>
        <v>75817</v>
      </c>
      <c r="K84" s="170">
        <v>682757</v>
      </c>
      <c r="L84" s="39">
        <f>J84/K84</f>
        <v>0.11104536460263315</v>
      </c>
    </row>
    <row r="85" spans="1:12" x14ac:dyDescent="0.25">
      <c r="A85" s="168">
        <v>81</v>
      </c>
      <c r="B85" s="31" t="s">
        <v>184</v>
      </c>
      <c r="C85" s="32">
        <f t="shared" si="2"/>
        <v>9837</v>
      </c>
      <c r="D85" s="9">
        <v>6413</v>
      </c>
      <c r="E85" s="9">
        <v>3424</v>
      </c>
      <c r="F85" s="169"/>
      <c r="G85" s="169"/>
      <c r="H85" s="170"/>
      <c r="I85" s="170" t="s">
        <v>21</v>
      </c>
      <c r="J85" s="170">
        <f t="shared" si="3"/>
        <v>9837</v>
      </c>
      <c r="K85" s="170">
        <v>261364</v>
      </c>
      <c r="L85" s="39">
        <f>J85/K85</f>
        <v>3.763716502655301E-2</v>
      </c>
    </row>
    <row r="86" spans="1:12" x14ac:dyDescent="0.25">
      <c r="A86" s="168">
        <v>82</v>
      </c>
      <c r="B86" s="31" t="s">
        <v>185</v>
      </c>
      <c r="C86" s="32">
        <f t="shared" si="2"/>
        <v>7168</v>
      </c>
      <c r="D86" s="9">
        <v>4121</v>
      </c>
      <c r="E86" s="9">
        <v>3047</v>
      </c>
      <c r="F86" s="169"/>
      <c r="G86" s="169"/>
      <c r="H86" s="170"/>
      <c r="I86" s="170" t="s">
        <v>21</v>
      </c>
      <c r="J86" s="170">
        <f t="shared" si="3"/>
        <v>7168</v>
      </c>
      <c r="K86" s="170">
        <v>327123</v>
      </c>
      <c r="L86" s="39">
        <f>J86/K86</f>
        <v>2.1912247075259152E-2</v>
      </c>
    </row>
    <row r="87" spans="1:12" x14ac:dyDescent="0.25">
      <c r="A87" s="168">
        <v>83</v>
      </c>
      <c r="B87" s="31" t="s">
        <v>186</v>
      </c>
      <c r="C87" s="32">
        <f t="shared" si="2"/>
        <v>5112</v>
      </c>
      <c r="D87" s="9">
        <v>4047</v>
      </c>
      <c r="E87" s="9">
        <v>1065</v>
      </c>
      <c r="F87" s="169"/>
      <c r="G87" s="169"/>
      <c r="H87" s="170"/>
      <c r="I87" s="170" t="s">
        <v>21</v>
      </c>
      <c r="J87" s="170">
        <f t="shared" si="3"/>
        <v>5112</v>
      </c>
      <c r="K87" s="170"/>
      <c r="L87" s="39"/>
    </row>
    <row r="88" spans="1:12" x14ac:dyDescent="0.25">
      <c r="A88" s="168">
        <v>84</v>
      </c>
      <c r="B88" s="31" t="s">
        <v>187</v>
      </c>
      <c r="C88" s="32">
        <f t="shared" si="2"/>
        <v>2707</v>
      </c>
      <c r="D88" s="9">
        <v>2707</v>
      </c>
      <c r="E88" s="9"/>
      <c r="F88" s="169"/>
      <c r="G88" s="169"/>
      <c r="H88" s="170"/>
      <c r="I88" s="170" t="s">
        <v>21</v>
      </c>
      <c r="J88" s="170">
        <f t="shared" si="3"/>
        <v>2707</v>
      </c>
      <c r="K88" s="170"/>
      <c r="L88" s="39"/>
    </row>
    <row r="89" spans="1:12" x14ac:dyDescent="0.25">
      <c r="A89" s="168">
        <v>85</v>
      </c>
      <c r="B89" s="31" t="s">
        <v>271</v>
      </c>
      <c r="C89" s="32">
        <f t="shared" si="2"/>
        <v>7691</v>
      </c>
      <c r="D89" s="9">
        <v>7691</v>
      </c>
      <c r="E89" s="9"/>
      <c r="F89" s="169"/>
      <c r="G89" s="169"/>
      <c r="H89" s="170"/>
      <c r="I89" s="170" t="s">
        <v>21</v>
      </c>
      <c r="J89" s="170">
        <f t="shared" si="3"/>
        <v>7691</v>
      </c>
      <c r="K89" s="170"/>
      <c r="L89" s="39"/>
    </row>
    <row r="90" spans="1:12" x14ac:dyDescent="0.25">
      <c r="A90" s="168">
        <v>86</v>
      </c>
      <c r="B90" s="31" t="s">
        <v>91</v>
      </c>
      <c r="C90" s="32">
        <f t="shared" si="2"/>
        <v>36530</v>
      </c>
      <c r="D90" s="9">
        <v>36530</v>
      </c>
      <c r="E90" s="9"/>
      <c r="F90" s="169"/>
      <c r="G90" s="169"/>
      <c r="H90" s="170"/>
      <c r="I90" s="170" t="s">
        <v>21</v>
      </c>
      <c r="J90" s="170">
        <f t="shared" si="3"/>
        <v>36530</v>
      </c>
      <c r="K90" s="170">
        <v>2921142</v>
      </c>
      <c r="L90" s="39">
        <f>J90/K90</f>
        <v>1.250538316863747E-2</v>
      </c>
    </row>
    <row r="91" spans="1:12" x14ac:dyDescent="0.25">
      <c r="A91" s="168">
        <v>87</v>
      </c>
      <c r="B91" s="31" t="s">
        <v>279</v>
      </c>
      <c r="C91" s="32">
        <f t="shared" si="2"/>
        <v>5678</v>
      </c>
      <c r="D91" s="9">
        <v>5678</v>
      </c>
      <c r="E91" s="9"/>
      <c r="F91" s="169"/>
      <c r="G91" s="169"/>
      <c r="H91" s="170"/>
      <c r="I91" s="170" t="s">
        <v>21</v>
      </c>
      <c r="J91" s="170">
        <f t="shared" si="3"/>
        <v>5678</v>
      </c>
      <c r="K91" s="170">
        <v>346562</v>
      </c>
      <c r="L91" s="39">
        <f>J91/K91</f>
        <v>1.6383792798979693E-2</v>
      </c>
    </row>
    <row r="92" spans="1:12" x14ac:dyDescent="0.25">
      <c r="A92" s="168">
        <v>88</v>
      </c>
      <c r="B92" s="31" t="s">
        <v>1060</v>
      </c>
      <c r="C92" s="32">
        <f t="shared" si="2"/>
        <v>473981</v>
      </c>
      <c r="D92" s="9">
        <v>55333</v>
      </c>
      <c r="E92" s="9">
        <v>337551</v>
      </c>
      <c r="F92" s="169">
        <v>81097</v>
      </c>
      <c r="G92" s="169"/>
      <c r="H92" s="170"/>
      <c r="I92" s="170" t="s">
        <v>21</v>
      </c>
      <c r="J92" s="170">
        <f t="shared" si="3"/>
        <v>473981</v>
      </c>
      <c r="K92" s="170"/>
      <c r="L92" s="39"/>
    </row>
    <row r="93" spans="1:12" x14ac:dyDescent="0.25">
      <c r="A93" s="168">
        <v>89</v>
      </c>
      <c r="B93" s="31" t="s">
        <v>281</v>
      </c>
      <c r="C93" s="32">
        <f t="shared" si="2"/>
        <v>4274</v>
      </c>
      <c r="D93" s="9">
        <v>4274</v>
      </c>
      <c r="E93" s="9"/>
      <c r="F93" s="169"/>
      <c r="G93" s="169"/>
      <c r="H93" s="170"/>
      <c r="I93" s="170" t="s">
        <v>21</v>
      </c>
      <c r="J93" s="170">
        <f t="shared" si="3"/>
        <v>4274</v>
      </c>
      <c r="K93" s="170">
        <v>143440</v>
      </c>
      <c r="L93" s="39">
        <f>J93/K93</f>
        <v>2.979643056330173E-2</v>
      </c>
    </row>
    <row r="94" spans="1:12" x14ac:dyDescent="0.25">
      <c r="A94" s="168">
        <v>90</v>
      </c>
      <c r="B94" s="31" t="s">
        <v>294</v>
      </c>
      <c r="C94" s="32">
        <f t="shared" si="2"/>
        <v>486921</v>
      </c>
      <c r="D94" s="9"/>
      <c r="E94" s="9">
        <v>486921</v>
      </c>
      <c r="F94" s="169"/>
      <c r="G94" s="169"/>
      <c r="H94" s="170"/>
      <c r="I94" s="170" t="s">
        <v>21</v>
      </c>
      <c r="J94" s="170">
        <f t="shared" si="3"/>
        <v>486921</v>
      </c>
      <c r="K94" s="170">
        <v>51919737</v>
      </c>
      <c r="L94" s="39">
        <f>J94/K94</f>
        <v>9.3783410343546234E-3</v>
      </c>
    </row>
    <row r="95" spans="1:12" x14ac:dyDescent="0.25">
      <c r="A95" s="168">
        <v>91</v>
      </c>
      <c r="B95" s="31" t="s">
        <v>295</v>
      </c>
      <c r="C95" s="32">
        <f t="shared" si="2"/>
        <v>4397</v>
      </c>
      <c r="D95" s="9">
        <v>4397</v>
      </c>
      <c r="E95" s="9"/>
      <c r="F95" s="169"/>
      <c r="G95" s="169"/>
      <c r="H95" s="170"/>
      <c r="I95" s="170" t="s">
        <v>21</v>
      </c>
      <c r="J95" s="170">
        <f t="shared" si="3"/>
        <v>4397</v>
      </c>
      <c r="K95" s="170"/>
      <c r="L95" s="39"/>
    </row>
    <row r="96" spans="1:12" x14ac:dyDescent="0.25">
      <c r="A96" s="168">
        <v>92</v>
      </c>
      <c r="B96" s="31" t="s">
        <v>303</v>
      </c>
      <c r="C96" s="32">
        <f t="shared" si="2"/>
        <v>324191</v>
      </c>
      <c r="D96" s="9">
        <v>78768</v>
      </c>
      <c r="E96" s="9">
        <v>245423</v>
      </c>
      <c r="F96" s="169"/>
      <c r="G96" s="169"/>
      <c r="H96" s="170"/>
      <c r="I96" s="170" t="s">
        <v>21</v>
      </c>
      <c r="J96" s="170">
        <f t="shared" si="3"/>
        <v>324191</v>
      </c>
      <c r="K96" s="170">
        <v>2791519</v>
      </c>
      <c r="L96" s="39">
        <f>J96/K96</f>
        <v>0.11613426238546111</v>
      </c>
    </row>
    <row r="97" spans="1:12" x14ac:dyDescent="0.25">
      <c r="A97" s="168">
        <v>93</v>
      </c>
      <c r="B97" s="31" t="s">
        <v>630</v>
      </c>
      <c r="C97" s="32">
        <f t="shared" si="2"/>
        <v>715953</v>
      </c>
      <c r="D97" s="9"/>
      <c r="E97" s="9">
        <v>508063</v>
      </c>
      <c r="F97" s="169">
        <v>207890</v>
      </c>
      <c r="G97" s="169"/>
      <c r="H97" s="170"/>
      <c r="I97" s="170" t="s">
        <v>21</v>
      </c>
      <c r="J97" s="170">
        <f t="shared" si="3"/>
        <v>715953</v>
      </c>
      <c r="K97" s="170">
        <v>48080069</v>
      </c>
      <c r="L97" s="39">
        <f>J97/K97</f>
        <v>1.4890848014382009E-2</v>
      </c>
    </row>
    <row r="98" spans="1:12" x14ac:dyDescent="0.25">
      <c r="A98" s="168">
        <v>94</v>
      </c>
      <c r="B98" s="31" t="s">
        <v>345</v>
      </c>
      <c r="C98" s="32">
        <f t="shared" si="2"/>
        <v>3653</v>
      </c>
      <c r="D98" s="9">
        <v>3653</v>
      </c>
      <c r="E98" s="9"/>
      <c r="F98" s="169"/>
      <c r="G98" s="169"/>
      <c r="H98" s="170"/>
      <c r="I98" s="170" t="s">
        <v>21</v>
      </c>
      <c r="J98" s="170">
        <f t="shared" si="3"/>
        <v>3653</v>
      </c>
      <c r="K98" s="170"/>
      <c r="L98" s="39"/>
    </row>
    <row r="99" spans="1:12" x14ac:dyDescent="0.25">
      <c r="A99" s="168">
        <v>95</v>
      </c>
      <c r="B99" s="31" t="s">
        <v>360</v>
      </c>
      <c r="C99" s="32">
        <f t="shared" si="2"/>
        <v>4555</v>
      </c>
      <c r="D99" s="9">
        <v>4555</v>
      </c>
      <c r="E99" s="9"/>
      <c r="F99" s="169"/>
      <c r="G99" s="169"/>
      <c r="H99" s="170"/>
      <c r="I99" s="170" t="s">
        <v>21</v>
      </c>
      <c r="J99" s="170">
        <f t="shared" si="3"/>
        <v>4555</v>
      </c>
      <c r="K99" s="170"/>
      <c r="L99" s="39"/>
    </row>
    <row r="100" spans="1:12" x14ac:dyDescent="0.25">
      <c r="A100" s="168">
        <v>96</v>
      </c>
      <c r="B100" s="31" t="s">
        <v>362</v>
      </c>
      <c r="C100" s="32">
        <f t="shared" si="2"/>
        <v>5659</v>
      </c>
      <c r="D100" s="9">
        <v>5659</v>
      </c>
      <c r="E100" s="9"/>
      <c r="F100" s="169"/>
      <c r="G100" s="169"/>
      <c r="H100" s="170"/>
      <c r="I100" s="170" t="s">
        <v>21</v>
      </c>
      <c r="J100" s="170">
        <f t="shared" si="3"/>
        <v>5659</v>
      </c>
      <c r="K100" s="170">
        <v>351453</v>
      </c>
      <c r="L100" s="39">
        <f>J100/K100</f>
        <v>1.6101726262117554E-2</v>
      </c>
    </row>
    <row r="101" spans="1:12" x14ac:dyDescent="0.25">
      <c r="A101" s="168">
        <v>97</v>
      </c>
      <c r="B101" s="31" t="s">
        <v>363</v>
      </c>
      <c r="C101" s="32">
        <f t="shared" si="2"/>
        <v>6394</v>
      </c>
      <c r="D101" s="9">
        <v>6394</v>
      </c>
      <c r="E101" s="9"/>
      <c r="F101" s="169"/>
      <c r="G101" s="169"/>
      <c r="H101" s="170"/>
      <c r="I101" s="170" t="s">
        <v>21</v>
      </c>
      <c r="J101" s="170">
        <f t="shared" si="3"/>
        <v>6394</v>
      </c>
      <c r="K101" s="170">
        <v>279263</v>
      </c>
      <c r="L101" s="39">
        <f>J101/K101</f>
        <v>2.2895979775337225E-2</v>
      </c>
    </row>
    <row r="102" spans="1:12" x14ac:dyDescent="0.25">
      <c r="A102" s="168">
        <v>98</v>
      </c>
      <c r="B102" s="31" t="s">
        <v>364</v>
      </c>
      <c r="C102" s="32">
        <f t="shared" si="2"/>
        <v>793170</v>
      </c>
      <c r="D102" s="9">
        <v>168147</v>
      </c>
      <c r="E102" s="9">
        <v>625023</v>
      </c>
      <c r="F102" s="169"/>
      <c r="G102" s="169"/>
      <c r="H102" s="170"/>
      <c r="I102" s="170" t="s">
        <v>21</v>
      </c>
      <c r="J102" s="170">
        <f t="shared" si="3"/>
        <v>793170</v>
      </c>
      <c r="K102" s="170">
        <v>6994134</v>
      </c>
      <c r="L102" s="39">
        <f>J102/K102</f>
        <v>0.11340503341800429</v>
      </c>
    </row>
    <row r="103" spans="1:12" x14ac:dyDescent="0.25">
      <c r="A103" s="168">
        <v>99</v>
      </c>
      <c r="B103" s="31" t="s">
        <v>365</v>
      </c>
      <c r="C103" s="32">
        <f t="shared" si="2"/>
        <v>4711</v>
      </c>
      <c r="D103" s="9">
        <v>4711</v>
      </c>
      <c r="E103" s="9"/>
      <c r="F103" s="169"/>
      <c r="G103" s="169"/>
      <c r="H103" s="170"/>
      <c r="I103" s="170" t="s">
        <v>21</v>
      </c>
      <c r="J103" s="170">
        <f t="shared" si="3"/>
        <v>4711</v>
      </c>
      <c r="K103" s="170">
        <v>217283</v>
      </c>
      <c r="L103" s="39">
        <f>J103/K103</f>
        <v>2.1681401674314142E-2</v>
      </c>
    </row>
    <row r="104" spans="1:12" x14ac:dyDescent="0.25">
      <c r="A104" s="168">
        <v>100</v>
      </c>
      <c r="B104" s="31" t="s">
        <v>367</v>
      </c>
      <c r="C104" s="32">
        <f t="shared" si="2"/>
        <v>7091</v>
      </c>
      <c r="D104" s="9">
        <v>7091</v>
      </c>
      <c r="E104" s="9"/>
      <c r="F104" s="169"/>
      <c r="G104" s="169"/>
      <c r="H104" s="170"/>
      <c r="I104" s="170" t="s">
        <v>21</v>
      </c>
      <c r="J104" s="170">
        <f t="shared" si="3"/>
        <v>7091</v>
      </c>
      <c r="K104" s="170"/>
      <c r="L104" s="39"/>
    </row>
    <row r="105" spans="1:12" x14ac:dyDescent="0.25">
      <c r="A105" s="168">
        <v>101</v>
      </c>
      <c r="B105" s="31" t="s">
        <v>1061</v>
      </c>
      <c r="C105" s="32">
        <f t="shared" si="2"/>
        <v>31557</v>
      </c>
      <c r="D105" s="9"/>
      <c r="E105" s="9"/>
      <c r="F105" s="169">
        <v>31557</v>
      </c>
      <c r="G105" s="169"/>
      <c r="H105" s="170"/>
      <c r="I105" s="170" t="s">
        <v>21</v>
      </c>
      <c r="J105" s="170">
        <f t="shared" si="3"/>
        <v>31557</v>
      </c>
      <c r="K105" s="170"/>
      <c r="L105" s="39"/>
    </row>
    <row r="106" spans="1:12" x14ac:dyDescent="0.25">
      <c r="A106" s="168">
        <v>102</v>
      </c>
      <c r="B106" s="31" t="s">
        <v>372</v>
      </c>
      <c r="C106" s="32">
        <f t="shared" si="2"/>
        <v>260872</v>
      </c>
      <c r="D106" s="9"/>
      <c r="E106" s="9">
        <v>260872</v>
      </c>
      <c r="F106" s="169"/>
      <c r="G106" s="169"/>
      <c r="H106" s="170"/>
      <c r="I106" s="170" t="s">
        <v>21</v>
      </c>
      <c r="J106" s="170">
        <f t="shared" si="3"/>
        <v>260872</v>
      </c>
      <c r="K106" s="170">
        <v>31958036</v>
      </c>
      <c r="L106" s="39">
        <f>J106/K106</f>
        <v>8.1629546947127787E-3</v>
      </c>
    </row>
    <row r="107" spans="1:12" x14ac:dyDescent="0.25">
      <c r="A107" s="168">
        <v>103</v>
      </c>
      <c r="B107" s="31" t="s">
        <v>381</v>
      </c>
      <c r="C107" s="32">
        <f t="shared" si="2"/>
        <v>8253</v>
      </c>
      <c r="D107" s="9">
        <v>8253</v>
      </c>
      <c r="E107" s="9"/>
      <c r="F107" s="169"/>
      <c r="G107" s="169"/>
      <c r="H107" s="170"/>
      <c r="I107" s="170" t="s">
        <v>21</v>
      </c>
      <c r="J107" s="170">
        <f t="shared" si="3"/>
        <v>8253</v>
      </c>
      <c r="K107" s="170">
        <v>310411</v>
      </c>
      <c r="L107" s="39">
        <f>J107/K107</f>
        <v>2.6587330990203311E-2</v>
      </c>
    </row>
    <row r="108" spans="1:12" x14ac:dyDescent="0.25">
      <c r="A108" s="168">
        <v>104</v>
      </c>
      <c r="B108" s="31" t="s">
        <v>382</v>
      </c>
      <c r="C108" s="32">
        <f t="shared" si="2"/>
        <v>4353</v>
      </c>
      <c r="D108" s="9">
        <v>4353</v>
      </c>
      <c r="E108" s="9"/>
      <c r="F108" s="169"/>
      <c r="G108" s="169"/>
      <c r="H108" s="170"/>
      <c r="I108" s="170" t="s">
        <v>21</v>
      </c>
      <c r="J108" s="170">
        <f t="shared" si="3"/>
        <v>4353</v>
      </c>
      <c r="K108" s="170"/>
      <c r="L108" s="39"/>
    </row>
    <row r="109" spans="1:12" x14ac:dyDescent="0.25">
      <c r="A109" s="168">
        <v>105</v>
      </c>
      <c r="B109" s="31" t="s">
        <v>383</v>
      </c>
      <c r="C109" s="32">
        <f t="shared" si="2"/>
        <v>5247</v>
      </c>
      <c r="D109" s="9">
        <v>3150</v>
      </c>
      <c r="E109" s="9">
        <v>2097</v>
      </c>
      <c r="F109" s="169"/>
      <c r="G109" s="169"/>
      <c r="H109" s="170"/>
      <c r="I109" s="170" t="s">
        <v>21</v>
      </c>
      <c r="J109" s="170">
        <f t="shared" si="3"/>
        <v>5247</v>
      </c>
      <c r="K109" s="170">
        <v>424815</v>
      </c>
      <c r="L109" s="39">
        <f>J109/K109</f>
        <v>1.2351258783235055E-2</v>
      </c>
    </row>
    <row r="110" spans="1:12" x14ac:dyDescent="0.25">
      <c r="A110" s="168">
        <v>106</v>
      </c>
      <c r="B110" s="31" t="s">
        <v>384</v>
      </c>
      <c r="C110" s="32">
        <f t="shared" si="2"/>
        <v>4201</v>
      </c>
      <c r="D110" s="9">
        <v>4201</v>
      </c>
      <c r="E110" s="9"/>
      <c r="F110" s="169"/>
      <c r="G110" s="169"/>
      <c r="H110" s="170"/>
      <c r="I110" s="170" t="s">
        <v>21</v>
      </c>
      <c r="J110" s="170">
        <f t="shared" si="3"/>
        <v>4201</v>
      </c>
      <c r="K110" s="170"/>
      <c r="L110" s="39"/>
    </row>
    <row r="111" spans="1:12" x14ac:dyDescent="0.25">
      <c r="A111" s="168">
        <v>107</v>
      </c>
      <c r="B111" s="31" t="s">
        <v>651</v>
      </c>
      <c r="C111" s="32">
        <f t="shared" si="2"/>
        <v>13240</v>
      </c>
      <c r="D111" s="9">
        <v>11580</v>
      </c>
      <c r="E111" s="9">
        <v>1660</v>
      </c>
      <c r="F111" s="169"/>
      <c r="G111" s="169"/>
      <c r="H111" s="170"/>
      <c r="I111" s="170" t="s">
        <v>21</v>
      </c>
      <c r="J111" s="170">
        <f t="shared" si="3"/>
        <v>13240</v>
      </c>
      <c r="K111" s="170">
        <v>704493</v>
      </c>
      <c r="L111" s="39">
        <f>J111/K111</f>
        <v>1.8793657282613171E-2</v>
      </c>
    </row>
    <row r="112" spans="1:12" x14ac:dyDescent="0.25">
      <c r="A112" s="168">
        <v>108</v>
      </c>
      <c r="B112" s="31" t="s">
        <v>391</v>
      </c>
      <c r="C112" s="32">
        <f t="shared" si="2"/>
        <v>1033159</v>
      </c>
      <c r="D112" s="9">
        <v>224945</v>
      </c>
      <c r="E112" s="9">
        <v>808214</v>
      </c>
      <c r="F112" s="169"/>
      <c r="G112" s="169"/>
      <c r="H112" s="170"/>
      <c r="I112" s="170" t="s">
        <v>21</v>
      </c>
      <c r="J112" s="170">
        <f t="shared" si="3"/>
        <v>1033159</v>
      </c>
      <c r="K112" s="170">
        <v>7892897</v>
      </c>
      <c r="L112" s="39">
        <f>J112/K112</f>
        <v>0.13089731184886869</v>
      </c>
    </row>
    <row r="113" spans="1:12" x14ac:dyDescent="0.25">
      <c r="A113" s="168">
        <v>109</v>
      </c>
      <c r="B113" s="31" t="s">
        <v>392</v>
      </c>
      <c r="C113" s="32">
        <f t="shared" si="2"/>
        <v>183596</v>
      </c>
      <c r="D113" s="9"/>
      <c r="E113" s="9">
        <v>183596</v>
      </c>
      <c r="F113" s="169"/>
      <c r="G113" s="169"/>
      <c r="H113" s="170"/>
      <c r="I113" s="170" t="s">
        <v>21</v>
      </c>
      <c r="J113" s="170">
        <f t="shared" si="3"/>
        <v>183596</v>
      </c>
      <c r="K113" s="170">
        <v>9056633</v>
      </c>
      <c r="L113" s="39">
        <f>J113/K113</f>
        <v>2.0271992913922867E-2</v>
      </c>
    </row>
    <row r="114" spans="1:12" x14ac:dyDescent="0.25">
      <c r="A114" s="168">
        <v>110</v>
      </c>
      <c r="B114" s="31" t="s">
        <v>400</v>
      </c>
      <c r="C114" s="32">
        <f t="shared" si="2"/>
        <v>12756</v>
      </c>
      <c r="D114" s="9">
        <v>12756</v>
      </c>
      <c r="E114" s="9"/>
      <c r="F114" s="169"/>
      <c r="G114" s="169"/>
      <c r="H114" s="170"/>
      <c r="I114" s="170" t="s">
        <v>21</v>
      </c>
      <c r="J114" s="170">
        <f t="shared" si="3"/>
        <v>12756</v>
      </c>
      <c r="K114" s="170"/>
      <c r="L114" s="39"/>
    </row>
    <row r="115" spans="1:12" x14ac:dyDescent="0.25">
      <c r="A115" s="168">
        <v>111</v>
      </c>
      <c r="B115" s="31" t="s">
        <v>1062</v>
      </c>
      <c r="C115" s="32">
        <f t="shared" si="2"/>
        <v>88355</v>
      </c>
      <c r="D115" s="9"/>
      <c r="E115" s="9"/>
      <c r="F115" s="169">
        <v>88355</v>
      </c>
      <c r="G115" s="169"/>
      <c r="H115" s="170"/>
      <c r="I115" s="170" t="s">
        <v>21</v>
      </c>
      <c r="J115" s="170">
        <f t="shared" si="3"/>
        <v>88355</v>
      </c>
      <c r="K115" s="170"/>
      <c r="L115" s="39"/>
    </row>
    <row r="116" spans="1:12" x14ac:dyDescent="0.25">
      <c r="A116" s="168">
        <v>112</v>
      </c>
      <c r="B116" s="31" t="s">
        <v>404</v>
      </c>
      <c r="C116" s="32">
        <f t="shared" si="2"/>
        <v>8556</v>
      </c>
      <c r="D116" s="9">
        <v>7202</v>
      </c>
      <c r="E116" s="9">
        <v>1354</v>
      </c>
      <c r="F116" s="169"/>
      <c r="G116" s="169"/>
      <c r="H116" s="170"/>
      <c r="I116" s="170" t="s">
        <v>21</v>
      </c>
      <c r="J116" s="170">
        <f t="shared" si="3"/>
        <v>8556</v>
      </c>
      <c r="K116" s="170">
        <v>335689</v>
      </c>
      <c r="L116" s="39">
        <f>J116/K116</f>
        <v>2.5487877172025296E-2</v>
      </c>
    </row>
    <row r="117" spans="1:12" x14ac:dyDescent="0.25">
      <c r="A117" s="168">
        <v>113</v>
      </c>
      <c r="B117" s="31" t="s">
        <v>407</v>
      </c>
      <c r="C117" s="32">
        <f t="shared" si="2"/>
        <v>3653</v>
      </c>
      <c r="D117" s="9">
        <v>3653</v>
      </c>
      <c r="E117" s="9"/>
      <c r="F117" s="169"/>
      <c r="G117" s="169"/>
      <c r="H117" s="170"/>
      <c r="I117" s="170" t="s">
        <v>21</v>
      </c>
      <c r="J117" s="170">
        <f t="shared" si="3"/>
        <v>3653</v>
      </c>
      <c r="K117" s="170">
        <v>162273</v>
      </c>
      <c r="L117" s="39">
        <f>J117/K117</f>
        <v>2.2511446759473232E-2</v>
      </c>
    </row>
    <row r="118" spans="1:12" x14ac:dyDescent="0.25">
      <c r="A118" s="168">
        <v>114</v>
      </c>
      <c r="B118" s="31" t="s">
        <v>409</v>
      </c>
      <c r="C118" s="32">
        <f t="shared" si="2"/>
        <v>11725</v>
      </c>
      <c r="D118" s="9">
        <v>6880</v>
      </c>
      <c r="E118" s="9">
        <v>4845</v>
      </c>
      <c r="F118" s="169"/>
      <c r="G118" s="169"/>
      <c r="H118" s="170"/>
      <c r="I118" s="170" t="s">
        <v>21</v>
      </c>
      <c r="J118" s="170">
        <f t="shared" si="3"/>
        <v>11725</v>
      </c>
      <c r="K118" s="170">
        <v>383730</v>
      </c>
      <c r="L118" s="39">
        <f>J118/K118</f>
        <v>3.0555338388971412E-2</v>
      </c>
    </row>
    <row r="119" spans="1:12" x14ac:dyDescent="0.25">
      <c r="A119" s="168">
        <v>115</v>
      </c>
      <c r="B119" s="31" t="s">
        <v>410</v>
      </c>
      <c r="C119" s="32">
        <f t="shared" si="2"/>
        <v>10705</v>
      </c>
      <c r="D119" s="9">
        <v>7529</v>
      </c>
      <c r="E119" s="9">
        <v>3176</v>
      </c>
      <c r="F119" s="169"/>
      <c r="G119" s="169"/>
      <c r="H119" s="170"/>
      <c r="I119" s="170" t="s">
        <v>21</v>
      </c>
      <c r="J119" s="170">
        <f t="shared" si="3"/>
        <v>10705</v>
      </c>
      <c r="K119" s="170">
        <v>263024</v>
      </c>
      <c r="L119" s="39">
        <f>J119/K119</f>
        <v>4.0699708011436221E-2</v>
      </c>
    </row>
    <row r="120" spans="1:12" x14ac:dyDescent="0.25">
      <c r="A120" s="168">
        <v>116</v>
      </c>
      <c r="B120" s="31" t="s">
        <v>411</v>
      </c>
      <c r="C120" s="32">
        <f t="shared" si="2"/>
        <v>3653</v>
      </c>
      <c r="D120" s="9">
        <v>3653</v>
      </c>
      <c r="E120" s="9"/>
      <c r="F120" s="169"/>
      <c r="G120" s="169"/>
      <c r="H120" s="170"/>
      <c r="I120" s="170" t="s">
        <v>21</v>
      </c>
      <c r="J120" s="170">
        <f t="shared" si="3"/>
        <v>3653</v>
      </c>
      <c r="K120" s="170"/>
      <c r="L120" s="39"/>
    </row>
    <row r="121" spans="1:12" x14ac:dyDescent="0.25">
      <c r="A121" s="168">
        <v>117</v>
      </c>
      <c r="B121" s="31" t="s">
        <v>412</v>
      </c>
      <c r="C121" s="32">
        <f t="shared" si="2"/>
        <v>5296</v>
      </c>
      <c r="D121" s="9">
        <v>3653</v>
      </c>
      <c r="E121" s="9">
        <v>1643</v>
      </c>
      <c r="F121" s="169"/>
      <c r="G121" s="169"/>
      <c r="H121" s="170"/>
      <c r="I121" s="170" t="s">
        <v>21</v>
      </c>
      <c r="J121" s="170">
        <f t="shared" si="3"/>
        <v>5296</v>
      </c>
      <c r="K121" s="170">
        <v>105585</v>
      </c>
      <c r="L121" s="39">
        <f>J121/K121</f>
        <v>5.0158639958327415E-2</v>
      </c>
    </row>
    <row r="122" spans="1:12" x14ac:dyDescent="0.25">
      <c r="A122" s="168">
        <v>118</v>
      </c>
      <c r="B122" s="31" t="s">
        <v>413</v>
      </c>
      <c r="C122" s="32">
        <f t="shared" si="2"/>
        <v>6685</v>
      </c>
      <c r="D122" s="9">
        <v>6099</v>
      </c>
      <c r="E122" s="9">
        <v>586</v>
      </c>
      <c r="F122" s="169"/>
      <c r="G122" s="169"/>
      <c r="H122" s="170"/>
      <c r="I122" s="170" t="s">
        <v>21</v>
      </c>
      <c r="J122" s="170">
        <f t="shared" si="3"/>
        <v>6685</v>
      </c>
      <c r="K122" s="170">
        <v>225214</v>
      </c>
      <c r="L122" s="39">
        <f>J122/K122</f>
        <v>2.9682879394709032E-2</v>
      </c>
    </row>
    <row r="123" spans="1:12" x14ac:dyDescent="0.25">
      <c r="A123" s="168">
        <v>119</v>
      </c>
      <c r="B123" s="31" t="s">
        <v>414</v>
      </c>
      <c r="C123" s="32">
        <f t="shared" si="2"/>
        <v>3653</v>
      </c>
      <c r="D123" s="9">
        <v>3653</v>
      </c>
      <c r="E123" s="9"/>
      <c r="F123" s="169"/>
      <c r="G123" s="169"/>
      <c r="H123" s="170"/>
      <c r="I123" s="170" t="s">
        <v>21</v>
      </c>
      <c r="J123" s="170">
        <f t="shared" si="3"/>
        <v>3653</v>
      </c>
      <c r="K123" s="170"/>
      <c r="L123" s="39"/>
    </row>
    <row r="124" spans="1:12" x14ac:dyDescent="0.25">
      <c r="A124" s="168">
        <v>120</v>
      </c>
      <c r="B124" s="31" t="s">
        <v>741</v>
      </c>
      <c r="C124" s="32">
        <f t="shared" si="2"/>
        <v>3653</v>
      </c>
      <c r="D124" s="9">
        <v>3653</v>
      </c>
      <c r="E124" s="9"/>
      <c r="F124" s="169"/>
      <c r="G124" s="169"/>
      <c r="H124" s="170"/>
      <c r="I124" s="170" t="s">
        <v>21</v>
      </c>
      <c r="J124" s="170">
        <f t="shared" si="3"/>
        <v>3653</v>
      </c>
      <c r="K124" s="170"/>
      <c r="L124" s="39"/>
    </row>
    <row r="125" spans="1:12" x14ac:dyDescent="0.25">
      <c r="A125" s="168">
        <v>121</v>
      </c>
      <c r="B125" s="31" t="s">
        <v>415</v>
      </c>
      <c r="C125" s="32">
        <f t="shared" si="2"/>
        <v>4865</v>
      </c>
      <c r="D125" s="9">
        <v>3653</v>
      </c>
      <c r="E125" s="9">
        <v>1212</v>
      </c>
      <c r="F125" s="169"/>
      <c r="G125" s="169"/>
      <c r="H125" s="170"/>
      <c r="I125" s="170" t="s">
        <v>21</v>
      </c>
      <c r="J125" s="170">
        <f t="shared" si="3"/>
        <v>4865</v>
      </c>
      <c r="K125" s="170"/>
      <c r="L125" s="39"/>
    </row>
    <row r="126" spans="1:12" x14ac:dyDescent="0.25">
      <c r="A126" s="168">
        <v>122</v>
      </c>
      <c r="B126" s="31" t="s">
        <v>416</v>
      </c>
      <c r="C126" s="32">
        <f t="shared" si="2"/>
        <v>4479</v>
      </c>
      <c r="D126" s="9">
        <v>4479</v>
      </c>
      <c r="E126" s="9"/>
      <c r="F126" s="169"/>
      <c r="G126" s="169"/>
      <c r="H126" s="170"/>
      <c r="I126" s="170" t="s">
        <v>21</v>
      </c>
      <c r="J126" s="170">
        <f t="shared" si="3"/>
        <v>4479</v>
      </c>
      <c r="K126" s="170">
        <v>214175</v>
      </c>
      <c r="L126" s="39">
        <f>J126/K126</f>
        <v>2.0912804949223766E-2</v>
      </c>
    </row>
    <row r="127" spans="1:12" x14ac:dyDescent="0.25">
      <c r="A127" s="168">
        <v>123</v>
      </c>
      <c r="B127" s="31" t="s">
        <v>438</v>
      </c>
      <c r="C127" s="32">
        <f t="shared" si="2"/>
        <v>3653</v>
      </c>
      <c r="D127" s="9">
        <v>3653</v>
      </c>
      <c r="E127" s="9"/>
      <c r="F127" s="169"/>
      <c r="G127" s="169"/>
      <c r="H127" s="170"/>
      <c r="I127" s="170" t="s">
        <v>21</v>
      </c>
      <c r="J127" s="170">
        <f t="shared" si="3"/>
        <v>3653</v>
      </c>
      <c r="K127" s="170">
        <v>155447</v>
      </c>
      <c r="L127" s="39">
        <f>J127/K127</f>
        <v>2.3499971051226462E-2</v>
      </c>
    </row>
    <row r="128" spans="1:12" x14ac:dyDescent="0.25">
      <c r="A128" s="168">
        <v>124</v>
      </c>
      <c r="B128" s="31" t="s">
        <v>1063</v>
      </c>
      <c r="C128" s="32">
        <f t="shared" si="2"/>
        <v>12745</v>
      </c>
      <c r="D128" s="9">
        <v>12745</v>
      </c>
      <c r="E128" s="9"/>
      <c r="F128" s="169"/>
      <c r="G128" s="169"/>
      <c r="H128" s="170"/>
      <c r="I128" s="170" t="s">
        <v>21</v>
      </c>
      <c r="J128" s="170">
        <f t="shared" si="3"/>
        <v>12745</v>
      </c>
      <c r="K128" s="170"/>
      <c r="L128" s="39"/>
    </row>
    <row r="129" spans="1:12" x14ac:dyDescent="0.25">
      <c r="A129" s="168">
        <v>125</v>
      </c>
      <c r="B129" s="31" t="s">
        <v>1064</v>
      </c>
      <c r="C129" s="32">
        <f t="shared" si="2"/>
        <v>11636</v>
      </c>
      <c r="D129" s="9"/>
      <c r="E129" s="9"/>
      <c r="F129" s="169">
        <v>11636</v>
      </c>
      <c r="G129" s="169"/>
      <c r="H129" s="170"/>
      <c r="I129" s="170" t="s">
        <v>21</v>
      </c>
      <c r="J129" s="170">
        <f t="shared" si="3"/>
        <v>11636</v>
      </c>
      <c r="K129" s="170"/>
      <c r="L129" s="39"/>
    </row>
    <row r="130" spans="1:12" x14ac:dyDescent="0.25">
      <c r="A130" s="168">
        <v>126</v>
      </c>
      <c r="B130" s="31" t="s">
        <v>449</v>
      </c>
      <c r="C130" s="32">
        <f t="shared" si="2"/>
        <v>3653</v>
      </c>
      <c r="D130" s="9">
        <v>3653</v>
      </c>
      <c r="E130" s="9"/>
      <c r="F130" s="169"/>
      <c r="G130" s="169"/>
      <c r="H130" s="170"/>
      <c r="I130" s="170" t="s">
        <v>21</v>
      </c>
      <c r="J130" s="170">
        <f t="shared" si="3"/>
        <v>3653</v>
      </c>
      <c r="K130" s="170">
        <v>125516</v>
      </c>
      <c r="L130" s="39">
        <f>J130/K130</f>
        <v>2.9103859268937826E-2</v>
      </c>
    </row>
    <row r="131" spans="1:12" x14ac:dyDescent="0.25">
      <c r="A131" s="168">
        <v>127</v>
      </c>
      <c r="B131" s="31" t="s">
        <v>673</v>
      </c>
      <c r="C131" s="32">
        <f t="shared" si="2"/>
        <v>290775</v>
      </c>
      <c r="D131" s="9">
        <v>290775</v>
      </c>
      <c r="E131" s="9"/>
      <c r="F131" s="169"/>
      <c r="G131" s="169"/>
      <c r="H131" s="170"/>
      <c r="I131" s="170"/>
      <c r="J131" s="170">
        <f t="shared" si="3"/>
        <v>290775</v>
      </c>
      <c r="K131" s="170">
        <v>3898554</v>
      </c>
      <c r="L131" s="39">
        <f>J131/K131</f>
        <v>7.4585346259151475E-2</v>
      </c>
    </row>
    <row r="132" spans="1:12" x14ac:dyDescent="0.25">
      <c r="A132" s="168">
        <v>128</v>
      </c>
      <c r="B132" s="31" t="s">
        <v>1065</v>
      </c>
      <c r="C132" s="32">
        <f t="shared" si="2"/>
        <v>4309</v>
      </c>
      <c r="D132" s="9">
        <v>4309</v>
      </c>
      <c r="E132" s="9"/>
      <c r="F132" s="169"/>
      <c r="G132" s="169"/>
      <c r="H132" s="170"/>
      <c r="I132" s="170"/>
      <c r="J132" s="170">
        <f t="shared" si="3"/>
        <v>4309</v>
      </c>
      <c r="K132" s="170"/>
      <c r="L132" s="39"/>
    </row>
    <row r="133" spans="1:12" x14ac:dyDescent="0.25">
      <c r="A133" s="168">
        <v>129</v>
      </c>
      <c r="B133" s="31" t="s">
        <v>462</v>
      </c>
      <c r="C133" s="32">
        <f t="shared" ref="C133:C196" si="5">D133+E133+F133+G133</f>
        <v>3653</v>
      </c>
      <c r="D133" s="9">
        <v>3653</v>
      </c>
      <c r="E133" s="9"/>
      <c r="F133" s="169"/>
      <c r="G133" s="169"/>
      <c r="H133" s="170"/>
      <c r="I133" s="170"/>
      <c r="J133" s="170">
        <f t="shared" ref="J133:J196" si="6">SUM(C133,H133,I133)</f>
        <v>3653</v>
      </c>
      <c r="K133" s="170">
        <v>377024</v>
      </c>
      <c r="L133" s="39">
        <f>J133/K133</f>
        <v>9.6890383636055004E-3</v>
      </c>
    </row>
    <row r="134" spans="1:12" x14ac:dyDescent="0.25">
      <c r="A134" s="168">
        <v>130</v>
      </c>
      <c r="B134" s="31" t="s">
        <v>1066</v>
      </c>
      <c r="C134" s="32">
        <f t="shared" si="5"/>
        <v>3653</v>
      </c>
      <c r="D134" s="9">
        <v>3653</v>
      </c>
      <c r="E134" s="9"/>
      <c r="F134" s="169"/>
      <c r="G134" s="169"/>
      <c r="H134" s="170"/>
      <c r="I134" s="170"/>
      <c r="J134" s="170">
        <f t="shared" si="6"/>
        <v>3653</v>
      </c>
      <c r="K134" s="170"/>
      <c r="L134" s="39"/>
    </row>
    <row r="135" spans="1:12" x14ac:dyDescent="0.25">
      <c r="A135" s="168">
        <v>131</v>
      </c>
      <c r="B135" s="31" t="s">
        <v>470</v>
      </c>
      <c r="C135" s="32">
        <f t="shared" si="5"/>
        <v>4282</v>
      </c>
      <c r="D135" s="9">
        <v>4282</v>
      </c>
      <c r="E135" s="9"/>
      <c r="F135" s="169"/>
      <c r="G135" s="169"/>
      <c r="H135" s="170"/>
      <c r="I135" s="170"/>
      <c r="J135" s="170">
        <f t="shared" si="6"/>
        <v>4282</v>
      </c>
      <c r="K135" s="170">
        <v>93338</v>
      </c>
      <c r="L135" s="39">
        <f>J135/K135</f>
        <v>4.5876277614690694E-2</v>
      </c>
    </row>
    <row r="136" spans="1:12" x14ac:dyDescent="0.25">
      <c r="A136" s="168">
        <v>132</v>
      </c>
      <c r="B136" s="31" t="s">
        <v>471</v>
      </c>
      <c r="C136" s="32">
        <f t="shared" si="5"/>
        <v>8360</v>
      </c>
      <c r="D136" s="9">
        <v>8360</v>
      </c>
      <c r="E136" s="9"/>
      <c r="F136" s="169"/>
      <c r="G136" s="169"/>
      <c r="H136" s="170"/>
      <c r="I136" s="170"/>
      <c r="J136" s="170">
        <f t="shared" si="6"/>
        <v>8360</v>
      </c>
      <c r="K136" s="170">
        <v>635711</v>
      </c>
      <c r="L136" s="39">
        <f>J136/K136</f>
        <v>1.315062976729992E-2</v>
      </c>
    </row>
    <row r="137" spans="1:12" x14ac:dyDescent="0.25">
      <c r="A137" s="168">
        <v>133</v>
      </c>
      <c r="B137" s="31" t="s">
        <v>472</v>
      </c>
      <c r="C137" s="32">
        <f t="shared" si="5"/>
        <v>6386</v>
      </c>
      <c r="D137" s="9"/>
      <c r="E137" s="9">
        <v>6386</v>
      </c>
      <c r="F137" s="169"/>
      <c r="G137" s="169"/>
      <c r="H137" s="170"/>
      <c r="I137" s="170"/>
      <c r="J137" s="170">
        <f t="shared" si="6"/>
        <v>6386</v>
      </c>
      <c r="K137" s="170">
        <v>946318</v>
      </c>
      <c r="L137" s="39">
        <f>J137/K137</f>
        <v>6.7482600986137854E-3</v>
      </c>
    </row>
    <row r="138" spans="1:12" x14ac:dyDescent="0.25">
      <c r="A138" s="168">
        <v>134</v>
      </c>
      <c r="B138" s="31" t="s">
        <v>474</v>
      </c>
      <c r="C138" s="32">
        <f t="shared" si="5"/>
        <v>4297</v>
      </c>
      <c r="D138" s="9">
        <v>4297</v>
      </c>
      <c r="E138" s="9"/>
      <c r="F138" s="169"/>
      <c r="G138" s="169"/>
      <c r="H138" s="170"/>
      <c r="I138" s="170"/>
      <c r="J138" s="170">
        <f t="shared" si="6"/>
        <v>4297</v>
      </c>
      <c r="K138" s="170">
        <v>433713</v>
      </c>
      <c r="L138" s="39">
        <f>J138/K138</f>
        <v>9.9074733752504539E-3</v>
      </c>
    </row>
    <row r="139" spans="1:12" x14ac:dyDescent="0.25">
      <c r="A139" s="168">
        <v>135</v>
      </c>
      <c r="B139" s="31" t="s">
        <v>677</v>
      </c>
      <c r="C139" s="32">
        <f t="shared" si="5"/>
        <v>8121</v>
      </c>
      <c r="D139" s="9">
        <v>8121</v>
      </c>
      <c r="E139" s="9"/>
      <c r="F139" s="169"/>
      <c r="G139" s="169"/>
      <c r="H139" s="170"/>
      <c r="I139" s="170"/>
      <c r="J139" s="170">
        <f t="shared" si="6"/>
        <v>8121</v>
      </c>
      <c r="K139" s="170"/>
      <c r="L139" s="39"/>
    </row>
    <row r="140" spans="1:12" x14ac:dyDescent="0.25">
      <c r="A140" s="168">
        <v>136</v>
      </c>
      <c r="B140" s="31" t="s">
        <v>476</v>
      </c>
      <c r="C140" s="32">
        <f t="shared" si="5"/>
        <v>405650</v>
      </c>
      <c r="D140" s="9"/>
      <c r="E140" s="9">
        <v>405650</v>
      </c>
      <c r="F140" s="169"/>
      <c r="G140" s="169"/>
      <c r="H140" s="170"/>
      <c r="I140" s="170"/>
      <c r="J140" s="170">
        <f t="shared" si="6"/>
        <v>405650</v>
      </c>
      <c r="K140" s="170">
        <v>68205433</v>
      </c>
      <c r="L140" s="39">
        <f>J140/K140</f>
        <v>5.9474734219486592E-3</v>
      </c>
    </row>
    <row r="141" spans="1:12" x14ac:dyDescent="0.25">
      <c r="A141" s="168">
        <v>137</v>
      </c>
      <c r="B141" s="31" t="s">
        <v>477</v>
      </c>
      <c r="C141" s="32">
        <f t="shared" si="5"/>
        <v>3653</v>
      </c>
      <c r="D141" s="9">
        <v>3653</v>
      </c>
      <c r="E141" s="9"/>
      <c r="F141" s="169"/>
      <c r="G141" s="169"/>
      <c r="H141" s="170"/>
      <c r="I141" s="170"/>
      <c r="J141" s="170">
        <f t="shared" si="6"/>
        <v>3653</v>
      </c>
      <c r="K141" s="170">
        <v>193748</v>
      </c>
      <c r="L141" s="39">
        <f>J141/K141</f>
        <v>1.885438817432954E-2</v>
      </c>
    </row>
    <row r="142" spans="1:12" x14ac:dyDescent="0.25">
      <c r="A142" s="168">
        <v>138</v>
      </c>
      <c r="B142" s="31" t="s">
        <v>478</v>
      </c>
      <c r="C142" s="32">
        <f t="shared" si="5"/>
        <v>4444</v>
      </c>
      <c r="D142" s="9">
        <v>3889</v>
      </c>
      <c r="E142" s="9">
        <v>555</v>
      </c>
      <c r="F142" s="169"/>
      <c r="G142" s="169"/>
      <c r="H142" s="170"/>
      <c r="I142" s="170"/>
      <c r="J142" s="170">
        <f t="shared" si="6"/>
        <v>4444</v>
      </c>
      <c r="K142" s="170">
        <v>296684</v>
      </c>
      <c r="L142" s="39">
        <f>J142/K142</f>
        <v>1.4978900109207103E-2</v>
      </c>
    </row>
    <row r="143" spans="1:12" x14ac:dyDescent="0.25">
      <c r="A143" s="168">
        <v>139</v>
      </c>
      <c r="B143" s="31" t="s">
        <v>19</v>
      </c>
      <c r="C143" s="32">
        <f t="shared" si="5"/>
        <v>76493</v>
      </c>
      <c r="D143" s="9">
        <v>10709</v>
      </c>
      <c r="E143" s="9">
        <v>6640</v>
      </c>
      <c r="F143" s="169">
        <v>59144</v>
      </c>
      <c r="G143" s="169"/>
      <c r="H143" s="170"/>
      <c r="I143" s="170" t="s">
        <v>21</v>
      </c>
      <c r="J143" s="170">
        <f t="shared" si="6"/>
        <v>76493</v>
      </c>
      <c r="K143" s="170">
        <v>488056</v>
      </c>
      <c r="L143" s="39">
        <f>J143/K143</f>
        <v>0.15672996541380496</v>
      </c>
    </row>
    <row r="144" spans="1:12" x14ac:dyDescent="0.25">
      <c r="A144" s="168">
        <v>140</v>
      </c>
      <c r="B144" s="31" t="s">
        <v>1067</v>
      </c>
      <c r="C144" s="32">
        <f t="shared" si="5"/>
        <v>25378</v>
      </c>
      <c r="D144" s="9"/>
      <c r="E144" s="9"/>
      <c r="F144" s="169">
        <v>25378</v>
      </c>
      <c r="G144" s="169"/>
      <c r="H144" s="170"/>
      <c r="I144" s="170" t="s">
        <v>21</v>
      </c>
      <c r="J144" s="170">
        <f t="shared" si="6"/>
        <v>25378</v>
      </c>
      <c r="K144" s="170"/>
      <c r="L144" s="39"/>
    </row>
    <row r="145" spans="1:12" x14ac:dyDescent="0.25">
      <c r="A145" s="168">
        <v>141</v>
      </c>
      <c r="B145" s="31" t="s">
        <v>747</v>
      </c>
      <c r="C145" s="32">
        <f t="shared" si="5"/>
        <v>2707</v>
      </c>
      <c r="D145" s="9">
        <v>2707</v>
      </c>
      <c r="E145" s="9"/>
      <c r="F145" s="169"/>
      <c r="G145" s="169"/>
      <c r="H145" s="170"/>
      <c r="I145" s="170" t="s">
        <v>21</v>
      </c>
      <c r="J145" s="170">
        <f t="shared" si="6"/>
        <v>2707</v>
      </c>
      <c r="K145" s="170"/>
      <c r="L145" s="39"/>
    </row>
    <row r="146" spans="1:12" x14ac:dyDescent="0.25">
      <c r="A146" s="168">
        <v>142</v>
      </c>
      <c r="B146" s="31" t="s">
        <v>1068</v>
      </c>
      <c r="C146" s="32">
        <f t="shared" si="5"/>
        <v>17409</v>
      </c>
      <c r="D146" s="9">
        <v>2975</v>
      </c>
      <c r="E146" s="9"/>
      <c r="F146" s="169">
        <v>14434</v>
      </c>
      <c r="G146" s="169"/>
      <c r="H146" s="170"/>
      <c r="I146" s="170" t="s">
        <v>21</v>
      </c>
      <c r="J146" s="170">
        <f t="shared" si="6"/>
        <v>17409</v>
      </c>
      <c r="K146" s="170">
        <v>4586700</v>
      </c>
      <c r="L146" s="39">
        <f>J146/K146</f>
        <v>3.7955392766040943E-3</v>
      </c>
    </row>
    <row r="147" spans="1:12" x14ac:dyDescent="0.25">
      <c r="A147" s="168">
        <v>143</v>
      </c>
      <c r="B147" s="31" t="s">
        <v>33</v>
      </c>
      <c r="C147" s="32">
        <f t="shared" si="5"/>
        <v>3653</v>
      </c>
      <c r="D147" s="9">
        <v>3653</v>
      </c>
      <c r="E147" s="9"/>
      <c r="F147" s="169"/>
      <c r="G147" s="169"/>
      <c r="H147" s="170"/>
      <c r="I147" s="170" t="s">
        <v>21</v>
      </c>
      <c r="J147" s="170">
        <f t="shared" si="6"/>
        <v>3653</v>
      </c>
      <c r="K147" s="170"/>
      <c r="L147" s="39"/>
    </row>
    <row r="148" spans="1:12" x14ac:dyDescent="0.25">
      <c r="A148" s="168">
        <v>144</v>
      </c>
      <c r="B148" s="31" t="s">
        <v>35</v>
      </c>
      <c r="C148" s="32">
        <f t="shared" si="5"/>
        <v>32805</v>
      </c>
      <c r="D148" s="9">
        <v>32805</v>
      </c>
      <c r="E148" s="9"/>
      <c r="F148" s="169"/>
      <c r="G148" s="169"/>
      <c r="H148" s="170"/>
      <c r="I148" s="170" t="s">
        <v>21</v>
      </c>
      <c r="J148" s="170">
        <f t="shared" si="6"/>
        <v>32805</v>
      </c>
      <c r="K148" s="170"/>
      <c r="L148" s="39"/>
    </row>
    <row r="149" spans="1:12" x14ac:dyDescent="0.25">
      <c r="A149" s="168">
        <v>145</v>
      </c>
      <c r="B149" s="31" t="s">
        <v>1069</v>
      </c>
      <c r="C149" s="32">
        <f t="shared" si="5"/>
        <v>25720</v>
      </c>
      <c r="D149" s="9"/>
      <c r="E149" s="9"/>
      <c r="F149" s="169">
        <v>25720</v>
      </c>
      <c r="G149" s="169"/>
      <c r="H149" s="170"/>
      <c r="I149" s="170" t="s">
        <v>21</v>
      </c>
      <c r="J149" s="170">
        <f t="shared" si="6"/>
        <v>25720</v>
      </c>
      <c r="K149" s="170"/>
      <c r="L149" s="39"/>
    </row>
    <row r="150" spans="1:12" x14ac:dyDescent="0.25">
      <c r="A150" s="168">
        <v>146</v>
      </c>
      <c r="B150" s="31" t="s">
        <v>36</v>
      </c>
      <c r="C150" s="32">
        <f t="shared" si="5"/>
        <v>32964</v>
      </c>
      <c r="D150" s="9"/>
      <c r="E150" s="9">
        <v>32964</v>
      </c>
      <c r="F150" s="169"/>
      <c r="G150" s="169"/>
      <c r="H150" s="170"/>
      <c r="I150" s="170" t="s">
        <v>21</v>
      </c>
      <c r="J150" s="170">
        <f t="shared" si="6"/>
        <v>32964</v>
      </c>
      <c r="K150" s="170">
        <v>3005708</v>
      </c>
      <c r="L150" s="39">
        <f>J150/K150</f>
        <v>1.0967133201229128E-2</v>
      </c>
    </row>
    <row r="151" spans="1:12" x14ac:dyDescent="0.25">
      <c r="A151" s="168">
        <v>147</v>
      </c>
      <c r="B151" s="31" t="s">
        <v>933</v>
      </c>
      <c r="C151" s="32">
        <f t="shared" si="5"/>
        <v>31155</v>
      </c>
      <c r="D151" s="9"/>
      <c r="E151" s="9"/>
      <c r="F151" s="169">
        <v>31155</v>
      </c>
      <c r="G151" s="169"/>
      <c r="H151" s="170"/>
      <c r="I151" s="170" t="s">
        <v>21</v>
      </c>
      <c r="J151" s="170">
        <f t="shared" si="6"/>
        <v>31155</v>
      </c>
      <c r="K151" s="170"/>
      <c r="L151" s="39"/>
    </row>
    <row r="152" spans="1:12" x14ac:dyDescent="0.25">
      <c r="A152" s="168">
        <v>148</v>
      </c>
      <c r="B152" s="31" t="s">
        <v>1070</v>
      </c>
      <c r="C152" s="32">
        <f t="shared" si="5"/>
        <v>184680</v>
      </c>
      <c r="D152" s="9"/>
      <c r="E152" s="9">
        <v>113338</v>
      </c>
      <c r="F152" s="169">
        <v>71342</v>
      </c>
      <c r="G152" s="169"/>
      <c r="H152" s="170"/>
      <c r="I152" s="170" t="s">
        <v>21</v>
      </c>
      <c r="J152" s="170">
        <f t="shared" si="6"/>
        <v>184680</v>
      </c>
      <c r="K152" s="170">
        <v>24096460</v>
      </c>
      <c r="L152" s="39">
        <f>J152/K152</f>
        <v>7.6641963176333787E-3</v>
      </c>
    </row>
    <row r="153" spans="1:12" x14ac:dyDescent="0.25">
      <c r="A153" s="168">
        <v>149</v>
      </c>
      <c r="B153" s="31" t="s">
        <v>753</v>
      </c>
      <c r="C153" s="32">
        <f t="shared" si="5"/>
        <v>9715</v>
      </c>
      <c r="D153" s="9">
        <v>8401</v>
      </c>
      <c r="E153" s="9">
        <v>1314</v>
      </c>
      <c r="F153" s="169"/>
      <c r="G153" s="169"/>
      <c r="H153" s="170"/>
      <c r="I153" s="170" t="s">
        <v>21</v>
      </c>
      <c r="J153" s="170">
        <f t="shared" si="6"/>
        <v>9715</v>
      </c>
      <c r="K153" s="170">
        <v>1090190</v>
      </c>
      <c r="L153" s="39">
        <f>J153/K153</f>
        <v>8.9112906924481046E-3</v>
      </c>
    </row>
    <row r="154" spans="1:12" x14ac:dyDescent="0.25">
      <c r="A154" s="168">
        <v>150</v>
      </c>
      <c r="B154" s="31" t="s">
        <v>45</v>
      </c>
      <c r="C154" s="32">
        <f t="shared" si="5"/>
        <v>4784</v>
      </c>
      <c r="D154" s="9">
        <v>4784</v>
      </c>
      <c r="E154" s="9"/>
      <c r="F154" s="169"/>
      <c r="G154" s="169"/>
      <c r="H154" s="170"/>
      <c r="I154" s="170" t="s">
        <v>21</v>
      </c>
      <c r="J154" s="170">
        <f t="shared" si="6"/>
        <v>4784</v>
      </c>
      <c r="K154" s="170">
        <v>187098</v>
      </c>
      <c r="L154" s="39">
        <f>J154/K154</f>
        <v>2.5569487648184373E-2</v>
      </c>
    </row>
    <row r="155" spans="1:12" x14ac:dyDescent="0.25">
      <c r="A155" s="168">
        <v>151</v>
      </c>
      <c r="B155" s="31" t="s">
        <v>1071</v>
      </c>
      <c r="C155" s="32">
        <f t="shared" si="5"/>
        <v>27529</v>
      </c>
      <c r="D155" s="9"/>
      <c r="E155" s="9"/>
      <c r="F155" s="169">
        <v>27529</v>
      </c>
      <c r="G155" s="169"/>
      <c r="H155" s="170"/>
      <c r="I155" s="170" t="s">
        <v>21</v>
      </c>
      <c r="J155" s="170">
        <f t="shared" si="6"/>
        <v>27529</v>
      </c>
      <c r="K155" s="170"/>
      <c r="L155" s="39"/>
    </row>
    <row r="156" spans="1:12" x14ac:dyDescent="0.25">
      <c r="A156" s="168">
        <v>152</v>
      </c>
      <c r="B156" s="31" t="s">
        <v>520</v>
      </c>
      <c r="C156" s="32">
        <f t="shared" si="5"/>
        <v>15669</v>
      </c>
      <c r="D156" s="9">
        <v>10663</v>
      </c>
      <c r="E156" s="9">
        <v>5006</v>
      </c>
      <c r="F156" s="169"/>
      <c r="G156" s="169"/>
      <c r="H156" s="170"/>
      <c r="I156" s="170" t="s">
        <v>21</v>
      </c>
      <c r="J156" s="170">
        <f t="shared" si="6"/>
        <v>15669</v>
      </c>
      <c r="K156" s="170">
        <v>446898</v>
      </c>
      <c r="L156" s="39">
        <f>J156/K156</f>
        <v>3.5061691929702078E-2</v>
      </c>
    </row>
    <row r="157" spans="1:12" x14ac:dyDescent="0.25">
      <c r="A157" s="168">
        <v>153</v>
      </c>
      <c r="B157" s="31" t="s">
        <v>521</v>
      </c>
      <c r="C157" s="32">
        <f t="shared" si="5"/>
        <v>3653</v>
      </c>
      <c r="D157" s="9">
        <v>3653</v>
      </c>
      <c r="E157" s="9"/>
      <c r="F157" s="169"/>
      <c r="G157" s="169"/>
      <c r="H157" s="170"/>
      <c r="I157" s="170" t="s">
        <v>21</v>
      </c>
      <c r="J157" s="170">
        <f t="shared" si="6"/>
        <v>3653</v>
      </c>
      <c r="K157" s="170"/>
      <c r="L157" s="39"/>
    </row>
    <row r="158" spans="1:12" x14ac:dyDescent="0.25">
      <c r="A158" s="168">
        <v>154</v>
      </c>
      <c r="B158" s="31" t="s">
        <v>51</v>
      </c>
      <c r="C158" s="32">
        <f t="shared" si="5"/>
        <v>4966</v>
      </c>
      <c r="D158" s="9">
        <v>4966</v>
      </c>
      <c r="E158" s="9"/>
      <c r="F158" s="169"/>
      <c r="G158" s="169"/>
      <c r="H158" s="170"/>
      <c r="I158" s="170" t="s">
        <v>21</v>
      </c>
      <c r="J158" s="170">
        <f t="shared" si="6"/>
        <v>4966</v>
      </c>
      <c r="K158" s="170">
        <v>158783</v>
      </c>
      <c r="L158" s="39">
        <f t="shared" ref="L158:L165" si="7">J158/K158</f>
        <v>3.1275388423193919E-2</v>
      </c>
    </row>
    <row r="159" spans="1:12" x14ac:dyDescent="0.25">
      <c r="A159" s="168">
        <v>155</v>
      </c>
      <c r="B159" s="31" t="s">
        <v>55</v>
      </c>
      <c r="C159" s="32">
        <f t="shared" si="5"/>
        <v>185323</v>
      </c>
      <c r="D159" s="9"/>
      <c r="E159" s="9">
        <v>185323</v>
      </c>
      <c r="F159" s="169"/>
      <c r="G159" s="169"/>
      <c r="H159" s="170"/>
      <c r="I159" s="170" t="s">
        <v>21</v>
      </c>
      <c r="J159" s="170">
        <f t="shared" si="6"/>
        <v>185323</v>
      </c>
      <c r="K159" s="170">
        <v>8776237</v>
      </c>
      <c r="L159" s="39">
        <f t="shared" si="7"/>
        <v>2.1116453441264178E-2</v>
      </c>
    </row>
    <row r="160" spans="1:12" x14ac:dyDescent="0.25">
      <c r="A160" s="168">
        <v>156</v>
      </c>
      <c r="B160" s="31" t="s">
        <v>1072</v>
      </c>
      <c r="C160" s="32">
        <f t="shared" si="5"/>
        <v>18117</v>
      </c>
      <c r="D160" s="9"/>
      <c r="E160" s="9"/>
      <c r="F160" s="169">
        <v>18117</v>
      </c>
      <c r="G160" s="169"/>
      <c r="H160" s="170"/>
      <c r="I160" s="170" t="s">
        <v>21</v>
      </c>
      <c r="J160" s="170">
        <f t="shared" si="6"/>
        <v>18117</v>
      </c>
      <c r="K160" s="170">
        <v>340978</v>
      </c>
      <c r="L160" s="39">
        <f t="shared" si="7"/>
        <v>5.3132460158719919E-2</v>
      </c>
    </row>
    <row r="161" spans="1:12" x14ac:dyDescent="0.25">
      <c r="A161" s="168">
        <v>157</v>
      </c>
      <c r="B161" s="31" t="s">
        <v>1073</v>
      </c>
      <c r="C161" s="32">
        <f t="shared" si="5"/>
        <v>155875</v>
      </c>
      <c r="D161" s="9"/>
      <c r="E161" s="9">
        <v>74266</v>
      </c>
      <c r="F161" s="169">
        <v>81609</v>
      </c>
      <c r="G161" s="169"/>
      <c r="H161" s="170"/>
      <c r="I161" s="170" t="s">
        <v>21</v>
      </c>
      <c r="J161" s="170">
        <f t="shared" si="6"/>
        <v>155875</v>
      </c>
      <c r="K161" s="170">
        <v>12686090</v>
      </c>
      <c r="L161" s="39">
        <f t="shared" si="7"/>
        <v>1.228707978581265E-2</v>
      </c>
    </row>
    <row r="162" spans="1:12" x14ac:dyDescent="0.25">
      <c r="A162" s="168">
        <v>158</v>
      </c>
      <c r="B162" s="31" t="s">
        <v>528</v>
      </c>
      <c r="C162" s="32">
        <f t="shared" si="5"/>
        <v>12814</v>
      </c>
      <c r="D162" s="9">
        <v>12184</v>
      </c>
      <c r="E162" s="9">
        <v>630</v>
      </c>
      <c r="F162" s="169"/>
      <c r="G162" s="169"/>
      <c r="H162" s="170"/>
      <c r="I162" s="170" t="s">
        <v>21</v>
      </c>
      <c r="J162" s="170">
        <f t="shared" si="6"/>
        <v>12814</v>
      </c>
      <c r="K162" s="170">
        <v>457076</v>
      </c>
      <c r="L162" s="39">
        <f t="shared" si="7"/>
        <v>2.8034725078542738E-2</v>
      </c>
    </row>
    <row r="163" spans="1:12" x14ac:dyDescent="0.25">
      <c r="A163" s="168">
        <v>159</v>
      </c>
      <c r="B163" s="31" t="s">
        <v>67</v>
      </c>
      <c r="C163" s="32">
        <f t="shared" si="5"/>
        <v>2707</v>
      </c>
      <c r="D163" s="9">
        <v>2707</v>
      </c>
      <c r="E163" s="9"/>
      <c r="F163" s="169"/>
      <c r="G163" s="169"/>
      <c r="H163" s="170"/>
      <c r="I163" s="170" t="s">
        <v>21</v>
      </c>
      <c r="J163" s="170">
        <f t="shared" si="6"/>
        <v>2707</v>
      </c>
      <c r="K163" s="170">
        <v>162422</v>
      </c>
      <c r="L163" s="39">
        <f t="shared" si="7"/>
        <v>1.6666461439952717E-2</v>
      </c>
    </row>
    <row r="164" spans="1:12" x14ac:dyDescent="0.25">
      <c r="A164" s="168">
        <v>160</v>
      </c>
      <c r="B164" s="31" t="s">
        <v>80</v>
      </c>
      <c r="C164" s="32">
        <f t="shared" si="5"/>
        <v>4578</v>
      </c>
      <c r="D164" s="9">
        <v>4578</v>
      </c>
      <c r="E164" s="9"/>
      <c r="F164" s="169"/>
      <c r="G164" s="169"/>
      <c r="H164" s="170"/>
      <c r="I164" s="170" t="s">
        <v>21</v>
      </c>
      <c r="J164" s="170">
        <f t="shared" si="6"/>
        <v>4578</v>
      </c>
      <c r="K164" s="170">
        <v>156200</v>
      </c>
      <c r="L164" s="39">
        <f t="shared" si="7"/>
        <v>2.9308578745198464E-2</v>
      </c>
    </row>
    <row r="165" spans="1:12" x14ac:dyDescent="0.25">
      <c r="A165" s="168">
        <v>161</v>
      </c>
      <c r="B165" s="31" t="s">
        <v>90</v>
      </c>
      <c r="C165" s="32">
        <f t="shared" si="5"/>
        <v>36530</v>
      </c>
      <c r="D165" s="9">
        <v>36530</v>
      </c>
      <c r="E165" s="9"/>
      <c r="F165" s="169"/>
      <c r="G165" s="169"/>
      <c r="H165" s="170"/>
      <c r="I165" s="170" t="s">
        <v>21</v>
      </c>
      <c r="J165" s="170">
        <f t="shared" si="6"/>
        <v>36530</v>
      </c>
      <c r="K165" s="170">
        <v>1540516</v>
      </c>
      <c r="L165" s="39">
        <f t="shared" si="7"/>
        <v>2.3712833881634466E-2</v>
      </c>
    </row>
    <row r="166" spans="1:12" x14ac:dyDescent="0.25">
      <c r="A166" s="168">
        <v>162</v>
      </c>
      <c r="B166" s="31" t="s">
        <v>546</v>
      </c>
      <c r="C166" s="32">
        <f t="shared" si="5"/>
        <v>5588</v>
      </c>
      <c r="D166" s="9">
        <v>4784</v>
      </c>
      <c r="E166" s="9">
        <v>804</v>
      </c>
      <c r="F166" s="169"/>
      <c r="G166" s="169"/>
      <c r="H166" s="170"/>
      <c r="I166" s="170" t="s">
        <v>21</v>
      </c>
      <c r="J166" s="170">
        <f t="shared" si="6"/>
        <v>5588</v>
      </c>
      <c r="K166" s="170"/>
      <c r="L166" s="39"/>
    </row>
    <row r="167" spans="1:12" x14ac:dyDescent="0.25">
      <c r="A167" s="168">
        <v>163</v>
      </c>
      <c r="B167" s="31" t="s">
        <v>762</v>
      </c>
      <c r="C167" s="32">
        <f t="shared" si="5"/>
        <v>21215</v>
      </c>
      <c r="D167" s="9">
        <v>21215</v>
      </c>
      <c r="E167" s="9"/>
      <c r="F167" s="169"/>
      <c r="G167" s="169"/>
      <c r="H167" s="170"/>
      <c r="I167" s="170" t="s">
        <v>21</v>
      </c>
      <c r="J167" s="170">
        <f t="shared" si="6"/>
        <v>21215</v>
      </c>
      <c r="K167" s="170">
        <v>924053</v>
      </c>
      <c r="L167" s="39">
        <f>J167/K167</f>
        <v>2.2958639818278823E-2</v>
      </c>
    </row>
    <row r="168" spans="1:12" x14ac:dyDescent="0.25">
      <c r="A168" s="168">
        <v>164</v>
      </c>
      <c r="B168" s="31" t="s">
        <v>94</v>
      </c>
      <c r="C168" s="32">
        <f t="shared" si="5"/>
        <v>3799</v>
      </c>
      <c r="D168" s="9">
        <v>3799</v>
      </c>
      <c r="E168" s="9"/>
      <c r="F168" s="169"/>
      <c r="G168" s="169"/>
      <c r="H168" s="170"/>
      <c r="I168" s="170" t="s">
        <v>21</v>
      </c>
      <c r="J168" s="170">
        <f t="shared" si="6"/>
        <v>3799</v>
      </c>
      <c r="K168" s="170">
        <v>243897</v>
      </c>
      <c r="L168" s="39">
        <f>J168/K168</f>
        <v>1.5576247350315911E-2</v>
      </c>
    </row>
    <row r="169" spans="1:12" x14ac:dyDescent="0.25">
      <c r="A169" s="168">
        <v>165</v>
      </c>
      <c r="B169" s="31" t="s">
        <v>95</v>
      </c>
      <c r="C169" s="32">
        <f t="shared" si="5"/>
        <v>309760</v>
      </c>
      <c r="D169" s="9"/>
      <c r="E169" s="9">
        <v>309760</v>
      </c>
      <c r="F169" s="169"/>
      <c r="G169" s="169"/>
      <c r="H169" s="170"/>
      <c r="I169" s="170" t="s">
        <v>21</v>
      </c>
      <c r="J169" s="170">
        <f t="shared" si="6"/>
        <v>309760</v>
      </c>
      <c r="K169" s="170">
        <v>27798380</v>
      </c>
      <c r="L169" s="39">
        <f>J169/K169</f>
        <v>1.1143095389011877E-2</v>
      </c>
    </row>
    <row r="170" spans="1:12" x14ac:dyDescent="0.25">
      <c r="A170" s="168">
        <v>166</v>
      </c>
      <c r="B170" s="31" t="s">
        <v>96</v>
      </c>
      <c r="C170" s="32">
        <f t="shared" si="5"/>
        <v>3758</v>
      </c>
      <c r="D170" s="9">
        <v>3758</v>
      </c>
      <c r="E170" s="9"/>
      <c r="F170" s="169"/>
      <c r="G170" s="169"/>
      <c r="H170" s="170"/>
      <c r="I170" s="170" t="s">
        <v>21</v>
      </c>
      <c r="J170" s="170">
        <f t="shared" si="6"/>
        <v>3758</v>
      </c>
      <c r="K170" s="170">
        <v>283792</v>
      </c>
      <c r="L170" s="39">
        <f>J170/K170</f>
        <v>1.3242092800360828E-2</v>
      </c>
    </row>
    <row r="171" spans="1:12" x14ac:dyDescent="0.25">
      <c r="A171" s="168">
        <v>167</v>
      </c>
      <c r="B171" s="31" t="s">
        <v>97</v>
      </c>
      <c r="C171" s="32">
        <f t="shared" si="5"/>
        <v>2707</v>
      </c>
      <c r="D171" s="9">
        <v>2707</v>
      </c>
      <c r="E171" s="9"/>
      <c r="F171" s="169"/>
      <c r="G171" s="169"/>
      <c r="H171" s="170"/>
      <c r="I171" s="170" t="s">
        <v>21</v>
      </c>
      <c r="J171" s="170">
        <f t="shared" si="6"/>
        <v>2707</v>
      </c>
      <c r="K171" s="170"/>
      <c r="L171" s="39"/>
    </row>
    <row r="172" spans="1:12" x14ac:dyDescent="0.25">
      <c r="A172" s="168">
        <v>168</v>
      </c>
      <c r="B172" s="31" t="s">
        <v>98</v>
      </c>
      <c r="C172" s="32">
        <f t="shared" si="5"/>
        <v>5885</v>
      </c>
      <c r="D172" s="9">
        <v>4955</v>
      </c>
      <c r="E172" s="9">
        <v>930</v>
      </c>
      <c r="F172" s="169"/>
      <c r="G172" s="169"/>
      <c r="H172" s="170"/>
      <c r="I172" s="170" t="s">
        <v>21</v>
      </c>
      <c r="J172" s="170">
        <f t="shared" si="6"/>
        <v>5885</v>
      </c>
      <c r="K172" s="170">
        <v>258511</v>
      </c>
      <c r="L172" s="39">
        <f t="shared" ref="L172:L178" si="8">J172/K172</f>
        <v>2.2764988723884091E-2</v>
      </c>
    </row>
    <row r="173" spans="1:12" x14ac:dyDescent="0.25">
      <c r="A173" s="168">
        <v>169</v>
      </c>
      <c r="B173" s="31" t="s">
        <v>99</v>
      </c>
      <c r="C173" s="32">
        <f t="shared" si="5"/>
        <v>7183</v>
      </c>
      <c r="D173" s="9">
        <v>7183</v>
      </c>
      <c r="E173" s="9"/>
      <c r="F173" s="169"/>
      <c r="G173" s="169"/>
      <c r="H173" s="170"/>
      <c r="I173" s="170" t="s">
        <v>21</v>
      </c>
      <c r="J173" s="170">
        <f t="shared" si="6"/>
        <v>7183</v>
      </c>
      <c r="K173" s="170">
        <v>466232</v>
      </c>
      <c r="L173" s="39">
        <f t="shared" si="8"/>
        <v>1.5406492904819918E-2</v>
      </c>
    </row>
    <row r="174" spans="1:12" x14ac:dyDescent="0.25">
      <c r="A174" s="168">
        <v>170</v>
      </c>
      <c r="B174" s="31" t="s">
        <v>101</v>
      </c>
      <c r="C174" s="32">
        <f t="shared" si="5"/>
        <v>3795</v>
      </c>
      <c r="D174" s="9">
        <v>3795</v>
      </c>
      <c r="E174" s="9"/>
      <c r="F174" s="169"/>
      <c r="G174" s="169"/>
      <c r="H174" s="170"/>
      <c r="I174" s="170" t="s">
        <v>21</v>
      </c>
      <c r="J174" s="170">
        <f t="shared" si="6"/>
        <v>3795</v>
      </c>
      <c r="K174" s="170">
        <v>336244</v>
      </c>
      <c r="L174" s="39">
        <f t="shared" si="8"/>
        <v>1.1286446747005151E-2</v>
      </c>
    </row>
    <row r="175" spans="1:12" x14ac:dyDescent="0.25">
      <c r="A175" s="168">
        <v>171</v>
      </c>
      <c r="B175" s="31" t="s">
        <v>1074</v>
      </c>
      <c r="C175" s="32">
        <f t="shared" si="5"/>
        <v>290775</v>
      </c>
      <c r="D175" s="9">
        <v>290775</v>
      </c>
      <c r="E175" s="9"/>
      <c r="F175" s="169"/>
      <c r="G175" s="169"/>
      <c r="H175" s="170"/>
      <c r="I175" s="170" t="s">
        <v>21</v>
      </c>
      <c r="J175" s="170">
        <f t="shared" si="6"/>
        <v>290775</v>
      </c>
      <c r="K175" s="170">
        <v>8004682</v>
      </c>
      <c r="L175" s="39">
        <f t="shared" si="8"/>
        <v>3.6325615433567507E-2</v>
      </c>
    </row>
    <row r="176" spans="1:12" x14ac:dyDescent="0.25">
      <c r="A176" s="168">
        <v>172</v>
      </c>
      <c r="B176" s="31" t="s">
        <v>104</v>
      </c>
      <c r="C176" s="32">
        <f t="shared" si="5"/>
        <v>133034</v>
      </c>
      <c r="D176" s="9"/>
      <c r="E176" s="9">
        <v>133034</v>
      </c>
      <c r="F176" s="169"/>
      <c r="G176" s="169"/>
      <c r="H176" s="170"/>
      <c r="I176" s="170" t="s">
        <v>21</v>
      </c>
      <c r="J176" s="170">
        <f t="shared" si="6"/>
        <v>133034</v>
      </c>
      <c r="K176" s="170">
        <v>16327841</v>
      </c>
      <c r="L176" s="39">
        <f t="shared" si="8"/>
        <v>8.1476785571344065E-3</v>
      </c>
    </row>
    <row r="177" spans="1:12" x14ac:dyDescent="0.25">
      <c r="A177" s="168">
        <v>173</v>
      </c>
      <c r="B177" s="31" t="s">
        <v>105</v>
      </c>
      <c r="C177" s="32">
        <f t="shared" si="5"/>
        <v>6190</v>
      </c>
      <c r="D177" s="9">
        <v>6190</v>
      </c>
      <c r="E177" s="9"/>
      <c r="F177" s="169"/>
      <c r="G177" s="169"/>
      <c r="H177" s="170"/>
      <c r="I177" s="170" t="s">
        <v>21</v>
      </c>
      <c r="J177" s="170">
        <f t="shared" si="6"/>
        <v>6190</v>
      </c>
      <c r="K177" s="170">
        <v>385056</v>
      </c>
      <c r="L177" s="39">
        <f t="shared" si="8"/>
        <v>1.6075583811185904E-2</v>
      </c>
    </row>
    <row r="178" spans="1:12" x14ac:dyDescent="0.25">
      <c r="A178" s="168">
        <v>174</v>
      </c>
      <c r="B178" s="31" t="s">
        <v>765</v>
      </c>
      <c r="C178" s="32">
        <f t="shared" si="5"/>
        <v>3653</v>
      </c>
      <c r="D178" s="9">
        <v>3653</v>
      </c>
      <c r="E178" s="9"/>
      <c r="F178" s="169"/>
      <c r="G178" s="169"/>
      <c r="H178" s="170"/>
      <c r="I178" s="170" t="s">
        <v>21</v>
      </c>
      <c r="J178" s="170">
        <f t="shared" si="6"/>
        <v>3653</v>
      </c>
      <c r="K178" s="170">
        <v>115917</v>
      </c>
      <c r="L178" s="39">
        <f t="shared" si="8"/>
        <v>3.1513928069221944E-2</v>
      </c>
    </row>
    <row r="179" spans="1:12" x14ac:dyDescent="0.25">
      <c r="A179" s="168">
        <v>175</v>
      </c>
      <c r="B179" s="31" t="s">
        <v>112</v>
      </c>
      <c r="C179" s="32">
        <f t="shared" si="5"/>
        <v>4144</v>
      </c>
      <c r="D179" s="9">
        <v>4144</v>
      </c>
      <c r="E179" s="9"/>
      <c r="F179" s="169"/>
      <c r="G179" s="169"/>
      <c r="H179" s="170"/>
      <c r="I179" s="170" t="s">
        <v>21</v>
      </c>
      <c r="J179" s="170">
        <f t="shared" si="6"/>
        <v>4144</v>
      </c>
      <c r="K179" s="170"/>
      <c r="L179" s="39"/>
    </row>
    <row r="180" spans="1:12" x14ac:dyDescent="0.25">
      <c r="A180" s="168">
        <v>176</v>
      </c>
      <c r="B180" s="31" t="s">
        <v>113</v>
      </c>
      <c r="C180" s="32">
        <f t="shared" si="5"/>
        <v>5786</v>
      </c>
      <c r="D180" s="9">
        <v>5786</v>
      </c>
      <c r="E180" s="9"/>
      <c r="F180" s="169"/>
      <c r="G180" s="169"/>
      <c r="H180" s="170"/>
      <c r="I180" s="170" t="s">
        <v>21</v>
      </c>
      <c r="J180" s="170">
        <f t="shared" si="6"/>
        <v>5786</v>
      </c>
      <c r="K180" s="170">
        <v>252375</v>
      </c>
      <c r="L180" s="39">
        <f>J180/K180</f>
        <v>2.2926201089648341E-2</v>
      </c>
    </row>
    <row r="181" spans="1:12" x14ac:dyDescent="0.25">
      <c r="A181" s="168">
        <v>177</v>
      </c>
      <c r="B181" s="31" t="s">
        <v>114</v>
      </c>
      <c r="C181" s="32">
        <f t="shared" si="5"/>
        <v>4071</v>
      </c>
      <c r="D181" s="9">
        <v>4071</v>
      </c>
      <c r="E181" s="9"/>
      <c r="F181" s="169"/>
      <c r="G181" s="169"/>
      <c r="H181" s="170"/>
      <c r="I181" s="170" t="s">
        <v>21</v>
      </c>
      <c r="J181" s="170">
        <f t="shared" si="6"/>
        <v>4071</v>
      </c>
      <c r="K181" s="170">
        <v>247259</v>
      </c>
      <c r="L181" s="39">
        <f>J181/K181</f>
        <v>1.6464516963993221E-2</v>
      </c>
    </row>
    <row r="182" spans="1:12" x14ac:dyDescent="0.25">
      <c r="A182" s="168">
        <v>178</v>
      </c>
      <c r="B182" s="31" t="s">
        <v>1075</v>
      </c>
      <c r="C182" s="32">
        <f t="shared" si="5"/>
        <v>24369</v>
      </c>
      <c r="D182" s="9">
        <v>3653</v>
      </c>
      <c r="E182" s="9"/>
      <c r="F182" s="169">
        <v>20716</v>
      </c>
      <c r="G182" s="169"/>
      <c r="H182" s="170"/>
      <c r="I182" s="170" t="s">
        <v>21</v>
      </c>
      <c r="J182" s="170">
        <f t="shared" si="6"/>
        <v>24369</v>
      </c>
      <c r="K182" s="170"/>
      <c r="L182" s="39"/>
    </row>
    <row r="183" spans="1:12" x14ac:dyDescent="0.25">
      <c r="A183" s="168">
        <v>179</v>
      </c>
      <c r="B183" s="31" t="s">
        <v>577</v>
      </c>
      <c r="C183" s="32">
        <f t="shared" si="5"/>
        <v>632432</v>
      </c>
      <c r="D183" s="9"/>
      <c r="E183" s="9">
        <v>632432</v>
      </c>
      <c r="F183" s="169"/>
      <c r="G183" s="169"/>
      <c r="H183" s="170">
        <v>5039830</v>
      </c>
      <c r="I183" s="170">
        <v>44033.440000000002</v>
      </c>
      <c r="J183" s="170">
        <f t="shared" si="6"/>
        <v>5716295.4400000004</v>
      </c>
      <c r="K183" s="170">
        <v>101167793</v>
      </c>
      <c r="L183" s="39">
        <f>J183/K183</f>
        <v>5.6503114978499143E-2</v>
      </c>
    </row>
    <row r="184" spans="1:12" x14ac:dyDescent="0.25">
      <c r="A184" s="168">
        <v>180</v>
      </c>
      <c r="B184" s="31" t="s">
        <v>225</v>
      </c>
      <c r="C184" s="32">
        <f t="shared" si="5"/>
        <v>4708</v>
      </c>
      <c r="D184" s="9">
        <v>4708</v>
      </c>
      <c r="E184" s="9"/>
      <c r="F184" s="169"/>
      <c r="G184" s="169"/>
      <c r="H184" s="170"/>
      <c r="I184" s="170" t="s">
        <v>21</v>
      </c>
      <c r="J184" s="170">
        <f t="shared" si="6"/>
        <v>4708</v>
      </c>
      <c r="K184" s="170">
        <v>300568</v>
      </c>
      <c r="L184" s="39">
        <f>J184/K184</f>
        <v>1.5663676771978389E-2</v>
      </c>
    </row>
    <row r="185" spans="1:12" x14ac:dyDescent="0.25">
      <c r="A185" s="168">
        <v>181</v>
      </c>
      <c r="B185" s="31" t="s">
        <v>226</v>
      </c>
      <c r="C185" s="32">
        <f t="shared" si="5"/>
        <v>16040</v>
      </c>
      <c r="D185" s="9">
        <v>16040</v>
      </c>
      <c r="E185" s="9"/>
      <c r="F185" s="169"/>
      <c r="G185" s="169"/>
      <c r="H185" s="170"/>
      <c r="I185" s="170" t="s">
        <v>21</v>
      </c>
      <c r="J185" s="170">
        <f t="shared" si="6"/>
        <v>16040</v>
      </c>
      <c r="K185" s="170">
        <v>611808</v>
      </c>
      <c r="L185" s="39">
        <f>J185/K185</f>
        <v>2.6217375385741933E-2</v>
      </c>
    </row>
    <row r="186" spans="1:12" x14ac:dyDescent="0.25">
      <c r="A186" s="168">
        <v>182</v>
      </c>
      <c r="B186" s="31" t="s">
        <v>228</v>
      </c>
      <c r="C186" s="32">
        <f t="shared" si="5"/>
        <v>3653</v>
      </c>
      <c r="D186" s="9">
        <v>3653</v>
      </c>
      <c r="E186" s="9"/>
      <c r="F186" s="169"/>
      <c r="G186" s="169"/>
      <c r="H186" s="170"/>
      <c r="I186" s="170" t="s">
        <v>21</v>
      </c>
      <c r="J186" s="170">
        <f t="shared" si="6"/>
        <v>3653</v>
      </c>
      <c r="K186" s="170"/>
      <c r="L186" s="39"/>
    </row>
    <row r="187" spans="1:12" x14ac:dyDescent="0.25">
      <c r="A187" s="168">
        <v>183</v>
      </c>
      <c r="B187" s="31" t="s">
        <v>229</v>
      </c>
      <c r="C187" s="32">
        <f t="shared" si="5"/>
        <v>904614</v>
      </c>
      <c r="D187" s="9">
        <v>167921</v>
      </c>
      <c r="E187" s="9">
        <v>736693</v>
      </c>
      <c r="F187" s="169"/>
      <c r="G187" s="169"/>
      <c r="H187" s="170"/>
      <c r="I187" s="170" t="s">
        <v>21</v>
      </c>
      <c r="J187" s="170">
        <f t="shared" si="6"/>
        <v>904614</v>
      </c>
      <c r="K187" s="170">
        <v>6997161</v>
      </c>
      <c r="L187" s="39">
        <f t="shared" ref="L187:L195" si="9">J187/K187</f>
        <v>0.12928300492156747</v>
      </c>
    </row>
    <row r="188" spans="1:12" x14ac:dyDescent="0.25">
      <c r="A188" s="168">
        <v>184</v>
      </c>
      <c r="B188" s="31" t="s">
        <v>232</v>
      </c>
      <c r="C188" s="32">
        <f t="shared" si="5"/>
        <v>4988</v>
      </c>
      <c r="D188" s="9">
        <v>4107</v>
      </c>
      <c r="E188" s="9">
        <v>881</v>
      </c>
      <c r="F188" s="169"/>
      <c r="G188" s="169"/>
      <c r="H188" s="170"/>
      <c r="I188" s="170" t="s">
        <v>21</v>
      </c>
      <c r="J188" s="170">
        <f t="shared" si="6"/>
        <v>4988</v>
      </c>
      <c r="K188" s="170">
        <v>275296</v>
      </c>
      <c r="L188" s="39">
        <f t="shared" si="9"/>
        <v>1.8118679530396375E-2</v>
      </c>
    </row>
    <row r="189" spans="1:12" x14ac:dyDescent="0.25">
      <c r="A189" s="168">
        <v>185</v>
      </c>
      <c r="B189" s="31" t="s">
        <v>233</v>
      </c>
      <c r="C189" s="32">
        <f t="shared" si="5"/>
        <v>10353</v>
      </c>
      <c r="D189" s="9">
        <v>6418</v>
      </c>
      <c r="E189" s="9">
        <v>3935</v>
      </c>
      <c r="F189" s="169"/>
      <c r="G189" s="169"/>
      <c r="H189" s="170"/>
      <c r="I189" s="170" t="s">
        <v>21</v>
      </c>
      <c r="J189" s="170">
        <f t="shared" si="6"/>
        <v>10353</v>
      </c>
      <c r="K189" s="170">
        <v>277275</v>
      </c>
      <c r="L189" s="39">
        <f t="shared" si="9"/>
        <v>3.733838247227482E-2</v>
      </c>
    </row>
    <row r="190" spans="1:12" x14ac:dyDescent="0.25">
      <c r="A190" s="168">
        <v>186</v>
      </c>
      <c r="B190" s="31" t="s">
        <v>234</v>
      </c>
      <c r="C190" s="32">
        <f t="shared" si="5"/>
        <v>8384</v>
      </c>
      <c r="D190" s="9">
        <v>5271</v>
      </c>
      <c r="E190" s="9">
        <v>3113</v>
      </c>
      <c r="F190" s="169"/>
      <c r="G190" s="169"/>
      <c r="H190" s="170"/>
      <c r="I190" s="170" t="s">
        <v>21</v>
      </c>
      <c r="J190" s="170">
        <f t="shared" si="6"/>
        <v>8384</v>
      </c>
      <c r="K190" s="170">
        <v>215732</v>
      </c>
      <c r="L190" s="39">
        <f t="shared" si="9"/>
        <v>3.8863033764114735E-2</v>
      </c>
    </row>
    <row r="191" spans="1:12" x14ac:dyDescent="0.25">
      <c r="A191" s="168">
        <v>187</v>
      </c>
      <c r="B191" s="31" t="s">
        <v>235</v>
      </c>
      <c r="C191" s="32">
        <f t="shared" si="5"/>
        <v>93388</v>
      </c>
      <c r="D191" s="9"/>
      <c r="E191" s="9">
        <v>93388</v>
      </c>
      <c r="F191" s="169"/>
      <c r="G191" s="169"/>
      <c r="H191" s="170"/>
      <c r="I191" s="170" t="s">
        <v>21</v>
      </c>
      <c r="J191" s="170">
        <f t="shared" si="6"/>
        <v>93388</v>
      </c>
      <c r="K191" s="170">
        <v>17287845</v>
      </c>
      <c r="L191" s="39">
        <f t="shared" si="9"/>
        <v>5.4019457023128103E-3</v>
      </c>
    </row>
    <row r="192" spans="1:12" x14ac:dyDescent="0.25">
      <c r="A192" s="168">
        <v>188</v>
      </c>
      <c r="B192" s="31" t="s">
        <v>236</v>
      </c>
      <c r="C192" s="32">
        <f t="shared" si="5"/>
        <v>5876</v>
      </c>
      <c r="D192" s="9">
        <v>5876</v>
      </c>
      <c r="E192" s="9"/>
      <c r="F192" s="169"/>
      <c r="G192" s="169"/>
      <c r="H192" s="170"/>
      <c r="I192" s="170" t="s">
        <v>21</v>
      </c>
      <c r="J192" s="170">
        <f t="shared" si="6"/>
        <v>5876</v>
      </c>
      <c r="K192" s="170">
        <v>411647</v>
      </c>
      <c r="L192" s="39">
        <f t="shared" si="9"/>
        <v>1.4274366143807679E-2</v>
      </c>
    </row>
    <row r="193" spans="1:12" x14ac:dyDescent="0.25">
      <c r="A193" s="168">
        <v>189</v>
      </c>
      <c r="B193" s="31" t="s">
        <v>237</v>
      </c>
      <c r="C193" s="32">
        <f t="shared" si="5"/>
        <v>2707</v>
      </c>
      <c r="D193" s="9">
        <v>2707</v>
      </c>
      <c r="E193" s="9"/>
      <c r="F193" s="169"/>
      <c r="G193" s="169"/>
      <c r="H193" s="170"/>
      <c r="I193" s="170" t="s">
        <v>21</v>
      </c>
      <c r="J193" s="170">
        <f t="shared" si="6"/>
        <v>2707</v>
      </c>
      <c r="K193" s="170">
        <v>150203</v>
      </c>
      <c r="L193" s="39">
        <f t="shared" si="9"/>
        <v>1.8022276519110803E-2</v>
      </c>
    </row>
    <row r="194" spans="1:12" x14ac:dyDescent="0.25">
      <c r="A194" s="168">
        <v>190</v>
      </c>
      <c r="B194" s="31" t="s">
        <v>238</v>
      </c>
      <c r="C194" s="32">
        <f t="shared" si="5"/>
        <v>9169</v>
      </c>
      <c r="D194" s="9">
        <v>3653</v>
      </c>
      <c r="E194" s="9">
        <v>5516</v>
      </c>
      <c r="F194" s="169"/>
      <c r="G194" s="169"/>
      <c r="H194" s="170"/>
      <c r="I194" s="170" t="s">
        <v>21</v>
      </c>
      <c r="J194" s="170">
        <f t="shared" si="6"/>
        <v>9169</v>
      </c>
      <c r="K194" s="170">
        <v>151044</v>
      </c>
      <c r="L194" s="39">
        <f t="shared" si="9"/>
        <v>6.0704165673578558E-2</v>
      </c>
    </row>
    <row r="195" spans="1:12" x14ac:dyDescent="0.25">
      <c r="A195" s="168">
        <v>191</v>
      </c>
      <c r="B195" s="31" t="s">
        <v>239</v>
      </c>
      <c r="C195" s="32">
        <f t="shared" si="5"/>
        <v>6298</v>
      </c>
      <c r="D195" s="9">
        <v>6298</v>
      </c>
      <c r="E195" s="9"/>
      <c r="F195" s="169"/>
      <c r="G195" s="169"/>
      <c r="H195" s="170"/>
      <c r="I195" s="170" t="s">
        <v>21</v>
      </c>
      <c r="J195" s="170">
        <f t="shared" si="6"/>
        <v>6298</v>
      </c>
      <c r="K195" s="170">
        <v>327084</v>
      </c>
      <c r="L195" s="39">
        <f t="shared" si="9"/>
        <v>1.9254992601288965E-2</v>
      </c>
    </row>
    <row r="196" spans="1:12" x14ac:dyDescent="0.25">
      <c r="A196" s="168">
        <v>192</v>
      </c>
      <c r="B196" s="31" t="s">
        <v>768</v>
      </c>
      <c r="C196" s="32">
        <f t="shared" si="5"/>
        <v>3653</v>
      </c>
      <c r="D196" s="9">
        <v>3653</v>
      </c>
      <c r="E196" s="9"/>
      <c r="F196" s="169"/>
      <c r="G196" s="169"/>
      <c r="H196" s="170"/>
      <c r="I196" s="170" t="s">
        <v>21</v>
      </c>
      <c r="J196" s="170">
        <f t="shared" si="6"/>
        <v>3653</v>
      </c>
      <c r="K196" s="170"/>
      <c r="L196" s="39"/>
    </row>
    <row r="197" spans="1:12" x14ac:dyDescent="0.25">
      <c r="A197" s="168">
        <v>193</v>
      </c>
      <c r="B197" s="31" t="s">
        <v>240</v>
      </c>
      <c r="C197" s="32">
        <f t="shared" ref="C197:C260" si="10">D197+E197+F197+G197</f>
        <v>112778</v>
      </c>
      <c r="D197" s="9"/>
      <c r="E197" s="9">
        <v>112778</v>
      </c>
      <c r="F197" s="169"/>
      <c r="G197" s="169"/>
      <c r="H197" s="170"/>
      <c r="I197" s="170" t="s">
        <v>21</v>
      </c>
      <c r="J197" s="170">
        <f t="shared" ref="J197:J260" si="11">SUM(C197,H197,I197)</f>
        <v>112778</v>
      </c>
      <c r="K197" s="170">
        <v>7022476</v>
      </c>
      <c r="L197" s="39">
        <f>J197/K197</f>
        <v>1.6059577846901863E-2</v>
      </c>
    </row>
    <row r="198" spans="1:12" x14ac:dyDescent="0.25">
      <c r="A198" s="168">
        <v>194</v>
      </c>
      <c r="B198" s="31" t="s">
        <v>603</v>
      </c>
      <c r="C198" s="32">
        <f t="shared" si="10"/>
        <v>90872</v>
      </c>
      <c r="D198" s="9"/>
      <c r="E198" s="9">
        <v>90872</v>
      </c>
      <c r="F198" s="169"/>
      <c r="G198" s="169"/>
      <c r="H198" s="170">
        <v>1684107</v>
      </c>
      <c r="I198" s="170" t="s">
        <v>21</v>
      </c>
      <c r="J198" s="170">
        <f t="shared" si="11"/>
        <v>1774979</v>
      </c>
      <c r="K198" s="170">
        <v>7554172</v>
      </c>
      <c r="L198" s="39">
        <f>J198/K198</f>
        <v>0.23496671772895825</v>
      </c>
    </row>
    <row r="199" spans="1:12" x14ac:dyDescent="0.25">
      <c r="A199" s="168">
        <v>195</v>
      </c>
      <c r="B199" s="31" t="s">
        <v>604</v>
      </c>
      <c r="C199" s="32">
        <f t="shared" si="10"/>
        <v>4418</v>
      </c>
      <c r="D199" s="9">
        <v>4418</v>
      </c>
      <c r="E199" s="9"/>
      <c r="F199" s="169"/>
      <c r="G199" s="169"/>
      <c r="H199" s="170"/>
      <c r="I199" s="170" t="s">
        <v>21</v>
      </c>
      <c r="J199" s="170">
        <f t="shared" si="11"/>
        <v>4418</v>
      </c>
      <c r="K199" s="170">
        <v>168968</v>
      </c>
      <c r="L199" s="39">
        <f>J199/K199</f>
        <v>2.61469627385067E-2</v>
      </c>
    </row>
    <row r="200" spans="1:12" x14ac:dyDescent="0.25">
      <c r="A200" s="168">
        <v>196</v>
      </c>
      <c r="B200" s="31" t="s">
        <v>244</v>
      </c>
      <c r="C200" s="32">
        <f t="shared" si="10"/>
        <v>2707</v>
      </c>
      <c r="D200" s="9">
        <v>2707</v>
      </c>
      <c r="E200" s="9"/>
      <c r="F200" s="169"/>
      <c r="G200" s="169"/>
      <c r="H200" s="170"/>
      <c r="I200" s="170" t="s">
        <v>21</v>
      </c>
      <c r="J200" s="170">
        <f t="shared" si="11"/>
        <v>2707</v>
      </c>
      <c r="K200" s="170"/>
      <c r="L200" s="39"/>
    </row>
    <row r="201" spans="1:12" x14ac:dyDescent="0.25">
      <c r="A201" s="168">
        <v>197</v>
      </c>
      <c r="B201" s="31" t="s">
        <v>605</v>
      </c>
      <c r="C201" s="32">
        <f t="shared" si="10"/>
        <v>2831</v>
      </c>
      <c r="D201" s="9">
        <v>2831</v>
      </c>
      <c r="E201" s="9"/>
      <c r="F201" s="169"/>
      <c r="G201" s="169"/>
      <c r="H201" s="170"/>
      <c r="I201" s="170" t="s">
        <v>21</v>
      </c>
      <c r="J201" s="170">
        <f t="shared" si="11"/>
        <v>2831</v>
      </c>
      <c r="K201" s="170"/>
      <c r="L201" s="39"/>
    </row>
    <row r="202" spans="1:12" x14ac:dyDescent="0.25">
      <c r="A202" s="168">
        <v>198</v>
      </c>
      <c r="B202" s="31" t="s">
        <v>770</v>
      </c>
      <c r="C202" s="32">
        <f t="shared" si="10"/>
        <v>3653</v>
      </c>
      <c r="D202" s="9">
        <v>3653</v>
      </c>
      <c r="E202" s="9"/>
      <c r="F202" s="169"/>
      <c r="G202" s="169"/>
      <c r="H202" s="170"/>
      <c r="I202" s="170" t="s">
        <v>21</v>
      </c>
      <c r="J202" s="170">
        <f t="shared" si="11"/>
        <v>3653</v>
      </c>
      <c r="K202" s="170"/>
      <c r="L202" s="39"/>
    </row>
    <row r="203" spans="1:12" x14ac:dyDescent="0.25">
      <c r="A203" s="168">
        <v>199</v>
      </c>
      <c r="B203" s="31" t="s">
        <v>246</v>
      </c>
      <c r="C203" s="32">
        <f t="shared" si="10"/>
        <v>3653</v>
      </c>
      <c r="D203" s="9">
        <v>3653</v>
      </c>
      <c r="E203" s="9"/>
      <c r="F203" s="169"/>
      <c r="G203" s="169"/>
      <c r="H203" s="170"/>
      <c r="I203" s="170" t="s">
        <v>21</v>
      </c>
      <c r="J203" s="170">
        <f t="shared" si="11"/>
        <v>3653</v>
      </c>
      <c r="K203" s="170">
        <v>94281</v>
      </c>
      <c r="L203" s="39">
        <f>J203/K203</f>
        <v>3.8745876687773781E-2</v>
      </c>
    </row>
    <row r="204" spans="1:12" x14ac:dyDescent="0.25">
      <c r="A204" s="168">
        <v>200</v>
      </c>
      <c r="B204" s="31" t="s">
        <v>269</v>
      </c>
      <c r="C204" s="32">
        <f t="shared" si="10"/>
        <v>10400</v>
      </c>
      <c r="D204" s="9">
        <v>10400</v>
      </c>
      <c r="E204" s="9"/>
      <c r="F204" s="169"/>
      <c r="G204" s="169"/>
      <c r="H204" s="170"/>
      <c r="I204" s="170" t="s">
        <v>21</v>
      </c>
      <c r="J204" s="170">
        <f t="shared" si="11"/>
        <v>10400</v>
      </c>
      <c r="K204" s="170"/>
      <c r="L204" s="39"/>
    </row>
    <row r="205" spans="1:12" x14ac:dyDescent="0.25">
      <c r="A205" s="168">
        <v>201</v>
      </c>
      <c r="B205" s="31" t="s">
        <v>275</v>
      </c>
      <c r="C205" s="32">
        <f t="shared" si="10"/>
        <v>121001</v>
      </c>
      <c r="D205" s="9"/>
      <c r="E205" s="9">
        <v>121001</v>
      </c>
      <c r="F205" s="169"/>
      <c r="G205" s="169"/>
      <c r="H205" s="170"/>
      <c r="I205" s="170" t="s">
        <v>21</v>
      </c>
      <c r="J205" s="170">
        <f t="shared" si="11"/>
        <v>121001</v>
      </c>
      <c r="K205" s="170">
        <v>12588941</v>
      </c>
      <c r="L205" s="39">
        <f>J205/K205</f>
        <v>9.6116901334274262E-3</v>
      </c>
    </row>
    <row r="206" spans="1:12" x14ac:dyDescent="0.25">
      <c r="A206" s="168">
        <v>202</v>
      </c>
      <c r="B206" s="31" t="s">
        <v>283</v>
      </c>
      <c r="C206" s="32">
        <f t="shared" si="10"/>
        <v>3680</v>
      </c>
      <c r="D206" s="9">
        <v>3680</v>
      </c>
      <c r="E206" s="9"/>
      <c r="F206" s="169"/>
      <c r="G206" s="169"/>
      <c r="H206" s="170"/>
      <c r="I206" s="170" t="s">
        <v>21</v>
      </c>
      <c r="J206" s="170">
        <f t="shared" si="11"/>
        <v>3680</v>
      </c>
      <c r="K206" s="170"/>
      <c r="L206" s="39"/>
    </row>
    <row r="207" spans="1:12" x14ac:dyDescent="0.25">
      <c r="A207" s="168">
        <v>203</v>
      </c>
      <c r="B207" s="31" t="s">
        <v>284</v>
      </c>
      <c r="C207" s="32">
        <f t="shared" si="10"/>
        <v>2831</v>
      </c>
      <c r="D207" s="9">
        <v>2831</v>
      </c>
      <c r="E207" s="9"/>
      <c r="F207" s="169"/>
      <c r="G207" s="169"/>
      <c r="H207" s="170"/>
      <c r="I207" s="170" t="s">
        <v>21</v>
      </c>
      <c r="J207" s="170">
        <f t="shared" si="11"/>
        <v>2831</v>
      </c>
      <c r="K207" s="170"/>
      <c r="L207" s="39"/>
    </row>
    <row r="208" spans="1:12" x14ac:dyDescent="0.25">
      <c r="A208" s="168">
        <v>204</v>
      </c>
      <c r="B208" s="31" t="s">
        <v>626</v>
      </c>
      <c r="C208" s="32">
        <f t="shared" si="10"/>
        <v>2831</v>
      </c>
      <c r="D208" s="9">
        <v>2831</v>
      </c>
      <c r="E208" s="9"/>
      <c r="F208" s="169"/>
      <c r="G208" s="169"/>
      <c r="H208" s="170"/>
      <c r="I208" s="170" t="s">
        <v>21</v>
      </c>
      <c r="J208" s="170">
        <f t="shared" si="11"/>
        <v>2831</v>
      </c>
      <c r="K208" s="170"/>
      <c r="L208" s="39"/>
    </row>
    <row r="209" spans="1:12" x14ac:dyDescent="0.25">
      <c r="A209" s="168">
        <v>205</v>
      </c>
      <c r="B209" s="31" t="s">
        <v>286</v>
      </c>
      <c r="C209" s="32">
        <f t="shared" si="10"/>
        <v>21253</v>
      </c>
      <c r="D209" s="9">
        <v>21253</v>
      </c>
      <c r="E209" s="9"/>
      <c r="F209" s="169"/>
      <c r="G209" s="169"/>
      <c r="H209" s="170"/>
      <c r="I209" s="170" t="s">
        <v>21</v>
      </c>
      <c r="J209" s="170">
        <f t="shared" si="11"/>
        <v>21253</v>
      </c>
      <c r="K209" s="170">
        <v>946469</v>
      </c>
      <c r="L209" s="39">
        <f>J209/K209</f>
        <v>2.2455040788446321E-2</v>
      </c>
    </row>
    <row r="210" spans="1:12" x14ac:dyDescent="0.25">
      <c r="A210" s="168">
        <v>206</v>
      </c>
      <c r="B210" s="31" t="s">
        <v>287</v>
      </c>
      <c r="C210" s="32">
        <f t="shared" si="10"/>
        <v>287681</v>
      </c>
      <c r="D210" s="9"/>
      <c r="E210" s="9">
        <v>287681</v>
      </c>
      <c r="F210" s="169"/>
      <c r="G210" s="169"/>
      <c r="H210" s="170"/>
      <c r="I210" s="170" t="s">
        <v>21</v>
      </c>
      <c r="J210" s="170">
        <f t="shared" si="11"/>
        <v>287681</v>
      </c>
      <c r="K210" s="170">
        <v>34622696</v>
      </c>
      <c r="L210" s="39">
        <f>J210/K210</f>
        <v>8.3090294297128095E-3</v>
      </c>
    </row>
    <row r="211" spans="1:12" x14ac:dyDescent="0.25">
      <c r="A211" s="168">
        <v>207</v>
      </c>
      <c r="B211" s="31" t="s">
        <v>627</v>
      </c>
      <c r="C211" s="32">
        <f t="shared" si="10"/>
        <v>597649</v>
      </c>
      <c r="D211" s="9"/>
      <c r="E211" s="9">
        <v>597649</v>
      </c>
      <c r="F211" s="169"/>
      <c r="G211" s="169"/>
      <c r="H211" s="170">
        <v>4624189</v>
      </c>
      <c r="I211" s="170" t="s">
        <v>21</v>
      </c>
      <c r="J211" s="170">
        <f t="shared" si="11"/>
        <v>5221838</v>
      </c>
      <c r="K211" s="170">
        <v>101629518</v>
      </c>
      <c r="L211" s="39">
        <f>J211/K211</f>
        <v>5.1381115474738351E-2</v>
      </c>
    </row>
    <row r="212" spans="1:12" x14ac:dyDescent="0.25">
      <c r="A212" s="168">
        <v>208</v>
      </c>
      <c r="B212" s="31" t="s">
        <v>293</v>
      </c>
      <c r="C212" s="32">
        <f t="shared" si="10"/>
        <v>284839</v>
      </c>
      <c r="D212" s="9">
        <v>284839</v>
      </c>
      <c r="E212" s="9"/>
      <c r="F212" s="169"/>
      <c r="G212" s="169"/>
      <c r="H212" s="170"/>
      <c r="I212" s="170" t="s">
        <v>21</v>
      </c>
      <c r="J212" s="170">
        <f t="shared" si="11"/>
        <v>284839</v>
      </c>
      <c r="K212" s="170">
        <v>2053364</v>
      </c>
      <c r="L212" s="39">
        <f>J212/K212</f>
        <v>0.13871822044216223</v>
      </c>
    </row>
    <row r="213" spans="1:12" x14ac:dyDescent="0.25">
      <c r="A213" s="168">
        <v>209</v>
      </c>
      <c r="B213" s="31" t="s">
        <v>632</v>
      </c>
      <c r="C213" s="32">
        <f t="shared" si="10"/>
        <v>3653</v>
      </c>
      <c r="D213" s="9">
        <v>3653</v>
      </c>
      <c r="E213" s="9"/>
      <c r="F213" s="169"/>
      <c r="G213" s="169"/>
      <c r="H213" s="170"/>
      <c r="I213" s="170" t="s">
        <v>21</v>
      </c>
      <c r="J213" s="170">
        <f t="shared" si="11"/>
        <v>3653</v>
      </c>
      <c r="K213" s="170"/>
      <c r="L213" s="39"/>
    </row>
    <row r="214" spans="1:12" x14ac:dyDescent="0.25">
      <c r="A214" s="168">
        <v>210</v>
      </c>
      <c r="B214" s="31" t="s">
        <v>321</v>
      </c>
      <c r="C214" s="32">
        <f t="shared" si="10"/>
        <v>811223</v>
      </c>
      <c r="D214" s="9"/>
      <c r="E214" s="9">
        <v>507409</v>
      </c>
      <c r="F214" s="169">
        <v>303814</v>
      </c>
      <c r="G214" s="169"/>
      <c r="H214" s="170"/>
      <c r="I214" s="170">
        <v>25487.95</v>
      </c>
      <c r="J214" s="170">
        <f t="shared" si="11"/>
        <v>836710.95</v>
      </c>
      <c r="K214" s="170">
        <v>64704264</v>
      </c>
      <c r="L214" s="39">
        <f t="shared" ref="L214:L220" si="12">J214/K214</f>
        <v>1.2931310832930577E-2</v>
      </c>
    </row>
    <row r="215" spans="1:12" x14ac:dyDescent="0.25">
      <c r="A215" s="168">
        <v>211</v>
      </c>
      <c r="B215" s="31" t="s">
        <v>323</v>
      </c>
      <c r="C215" s="32">
        <f t="shared" si="10"/>
        <v>5293</v>
      </c>
      <c r="D215" s="9">
        <v>5293</v>
      </c>
      <c r="E215" s="9"/>
      <c r="F215" s="169"/>
      <c r="G215" s="169"/>
      <c r="H215" s="170"/>
      <c r="I215" s="170" t="s">
        <v>21</v>
      </c>
      <c r="J215" s="170">
        <f t="shared" si="11"/>
        <v>5293</v>
      </c>
      <c r="K215" s="170">
        <v>253403</v>
      </c>
      <c r="L215" s="39">
        <f t="shared" si="12"/>
        <v>2.0887676941472675E-2</v>
      </c>
    </row>
    <row r="216" spans="1:12" x14ac:dyDescent="0.25">
      <c r="A216" s="168">
        <v>212</v>
      </c>
      <c r="B216" s="31" t="s">
        <v>325</v>
      </c>
      <c r="C216" s="32">
        <f t="shared" si="10"/>
        <v>2707</v>
      </c>
      <c r="D216" s="9">
        <v>2707</v>
      </c>
      <c r="E216" s="9"/>
      <c r="F216" s="169"/>
      <c r="G216" s="169"/>
      <c r="H216" s="170"/>
      <c r="I216" s="170" t="s">
        <v>21</v>
      </c>
      <c r="J216" s="170">
        <f t="shared" si="11"/>
        <v>2707</v>
      </c>
      <c r="K216" s="170">
        <v>550529</v>
      </c>
      <c r="L216" s="39">
        <f t="shared" si="12"/>
        <v>4.917088836373742E-3</v>
      </c>
    </row>
    <row r="217" spans="1:12" x14ac:dyDescent="0.25">
      <c r="A217" s="168">
        <v>213</v>
      </c>
      <c r="B217" s="31" t="s">
        <v>326</v>
      </c>
      <c r="C217" s="32">
        <f t="shared" si="10"/>
        <v>7922</v>
      </c>
      <c r="D217" s="9">
        <v>7922</v>
      </c>
      <c r="E217" s="9"/>
      <c r="F217" s="169"/>
      <c r="G217" s="169"/>
      <c r="H217" s="170"/>
      <c r="I217" s="170" t="s">
        <v>21</v>
      </c>
      <c r="J217" s="170">
        <f t="shared" si="11"/>
        <v>7922</v>
      </c>
      <c r="K217" s="170">
        <v>1030968</v>
      </c>
      <c r="L217" s="39">
        <f t="shared" si="12"/>
        <v>7.6840406297770635E-3</v>
      </c>
    </row>
    <row r="218" spans="1:12" x14ac:dyDescent="0.25">
      <c r="A218" s="168">
        <v>214</v>
      </c>
      <c r="B218" s="31" t="s">
        <v>327</v>
      </c>
      <c r="C218" s="32">
        <f t="shared" si="10"/>
        <v>3653</v>
      </c>
      <c r="D218" s="9">
        <v>3653</v>
      </c>
      <c r="E218" s="9"/>
      <c r="F218" s="169"/>
      <c r="G218" s="169"/>
      <c r="H218" s="170"/>
      <c r="I218" s="170" t="s">
        <v>21</v>
      </c>
      <c r="J218" s="170">
        <f t="shared" si="11"/>
        <v>3653</v>
      </c>
      <c r="K218" s="170">
        <v>176004</v>
      </c>
      <c r="L218" s="39">
        <f t="shared" si="12"/>
        <v>2.0755210108861163E-2</v>
      </c>
    </row>
    <row r="219" spans="1:12" x14ac:dyDescent="0.25">
      <c r="A219" s="168">
        <v>215</v>
      </c>
      <c r="B219" s="31" t="s">
        <v>328</v>
      </c>
      <c r="C219" s="32">
        <f t="shared" si="10"/>
        <v>8892</v>
      </c>
      <c r="D219" s="9">
        <v>8892</v>
      </c>
      <c r="E219" s="9"/>
      <c r="F219" s="169"/>
      <c r="G219" s="169"/>
      <c r="H219" s="170"/>
      <c r="I219" s="170" t="s">
        <v>21</v>
      </c>
      <c r="J219" s="170">
        <f t="shared" si="11"/>
        <v>8892</v>
      </c>
      <c r="K219" s="170">
        <v>537913</v>
      </c>
      <c r="L219" s="39">
        <f t="shared" si="12"/>
        <v>1.6530554197425978E-2</v>
      </c>
    </row>
    <row r="220" spans="1:12" x14ac:dyDescent="0.25">
      <c r="A220" s="168">
        <v>216</v>
      </c>
      <c r="B220" s="31" t="s">
        <v>329</v>
      </c>
      <c r="C220" s="32">
        <f t="shared" si="10"/>
        <v>26847</v>
      </c>
      <c r="D220" s="9">
        <v>26847</v>
      </c>
      <c r="E220" s="9"/>
      <c r="F220" s="169"/>
      <c r="G220" s="169"/>
      <c r="H220" s="170"/>
      <c r="I220" s="170" t="s">
        <v>21</v>
      </c>
      <c r="J220" s="170">
        <f t="shared" si="11"/>
        <v>26847</v>
      </c>
      <c r="K220" s="170">
        <v>1015871</v>
      </c>
      <c r="L220" s="39">
        <f t="shared" si="12"/>
        <v>2.6427568067205382E-2</v>
      </c>
    </row>
    <row r="221" spans="1:12" x14ac:dyDescent="0.25">
      <c r="A221" s="168">
        <v>217</v>
      </c>
      <c r="B221" s="31" t="s">
        <v>774</v>
      </c>
      <c r="C221" s="32">
        <f t="shared" si="10"/>
        <v>18520</v>
      </c>
      <c r="D221" s="9"/>
      <c r="E221" s="9">
        <v>18520</v>
      </c>
      <c r="F221" s="169"/>
      <c r="G221" s="169"/>
      <c r="H221" s="170"/>
      <c r="I221" s="170" t="s">
        <v>21</v>
      </c>
      <c r="J221" s="170">
        <f t="shared" si="11"/>
        <v>18520</v>
      </c>
      <c r="K221" s="170"/>
      <c r="L221" s="39"/>
    </row>
    <row r="222" spans="1:12" x14ac:dyDescent="0.25">
      <c r="A222" s="168">
        <v>218</v>
      </c>
      <c r="B222" s="31" t="s">
        <v>334</v>
      </c>
      <c r="C222" s="32">
        <f t="shared" si="10"/>
        <v>3919</v>
      </c>
      <c r="D222" s="9">
        <v>3919</v>
      </c>
      <c r="E222" s="9"/>
      <c r="F222" s="169"/>
      <c r="G222" s="169"/>
      <c r="H222" s="170"/>
      <c r="I222" s="170" t="s">
        <v>21</v>
      </c>
      <c r="J222" s="170">
        <f t="shared" si="11"/>
        <v>3919</v>
      </c>
      <c r="K222" s="170">
        <v>293024</v>
      </c>
      <c r="L222" s="39">
        <f>J222/K222</f>
        <v>1.3374331112809872E-2</v>
      </c>
    </row>
    <row r="223" spans="1:12" x14ac:dyDescent="0.25">
      <c r="A223" s="168">
        <v>219</v>
      </c>
      <c r="B223" s="31" t="s">
        <v>1076</v>
      </c>
      <c r="C223" s="32">
        <f t="shared" si="10"/>
        <v>6680</v>
      </c>
      <c r="D223" s="9">
        <v>6680</v>
      </c>
      <c r="E223" s="9"/>
      <c r="F223" s="169"/>
      <c r="G223" s="169"/>
      <c r="H223" s="170"/>
      <c r="I223" s="170" t="s">
        <v>21</v>
      </c>
      <c r="J223" s="170">
        <f t="shared" si="11"/>
        <v>6680</v>
      </c>
      <c r="K223" s="170">
        <v>480453</v>
      </c>
      <c r="L223" s="39">
        <f>J223/K223</f>
        <v>1.3903545195888047E-2</v>
      </c>
    </row>
    <row r="224" spans="1:12" x14ac:dyDescent="0.25">
      <c r="A224" s="168">
        <v>220</v>
      </c>
      <c r="B224" s="31" t="s">
        <v>336</v>
      </c>
      <c r="C224" s="32">
        <f t="shared" si="10"/>
        <v>233673</v>
      </c>
      <c r="D224" s="9">
        <v>55994</v>
      </c>
      <c r="E224" s="9">
        <v>177679</v>
      </c>
      <c r="F224" s="169"/>
      <c r="G224" s="169"/>
      <c r="H224" s="170"/>
      <c r="I224" s="170" t="s">
        <v>21</v>
      </c>
      <c r="J224" s="170">
        <f t="shared" si="11"/>
        <v>233673</v>
      </c>
      <c r="K224" s="170">
        <v>2199831</v>
      </c>
      <c r="L224" s="39">
        <f>J224/K224</f>
        <v>0.1062231598700082</v>
      </c>
    </row>
    <row r="225" spans="1:12" x14ac:dyDescent="0.25">
      <c r="A225" s="168">
        <v>221</v>
      </c>
      <c r="B225" s="31" t="s">
        <v>337</v>
      </c>
      <c r="C225" s="32">
        <f t="shared" si="10"/>
        <v>4494</v>
      </c>
      <c r="D225" s="9">
        <v>4494</v>
      </c>
      <c r="E225" s="9"/>
      <c r="F225" s="169"/>
      <c r="G225" s="169"/>
      <c r="H225" s="170"/>
      <c r="I225" s="170" t="s">
        <v>21</v>
      </c>
      <c r="J225" s="170">
        <f t="shared" si="11"/>
        <v>4494</v>
      </c>
      <c r="K225" s="170">
        <v>320455</v>
      </c>
      <c r="L225" s="39">
        <f>J225/K225</f>
        <v>1.4023809895305113E-2</v>
      </c>
    </row>
    <row r="226" spans="1:12" x14ac:dyDescent="0.25">
      <c r="A226" s="168">
        <v>222</v>
      </c>
      <c r="B226" s="31" t="s">
        <v>338</v>
      </c>
      <c r="C226" s="32">
        <f t="shared" si="10"/>
        <v>4475</v>
      </c>
      <c r="D226" s="9">
        <v>4475</v>
      </c>
      <c r="E226" s="9"/>
      <c r="F226" s="169"/>
      <c r="G226" s="169"/>
      <c r="H226" s="170"/>
      <c r="I226" s="170" t="s">
        <v>21</v>
      </c>
      <c r="J226" s="170">
        <f t="shared" si="11"/>
        <v>4475</v>
      </c>
      <c r="K226" s="170">
        <v>305915</v>
      </c>
      <c r="L226" s="39">
        <f>J226/K226</f>
        <v>1.4628246408316035E-2</v>
      </c>
    </row>
    <row r="227" spans="1:12" x14ac:dyDescent="0.25">
      <c r="A227" s="168">
        <v>223</v>
      </c>
      <c r="B227" s="31" t="s">
        <v>1077</v>
      </c>
      <c r="C227" s="32">
        <f t="shared" si="10"/>
        <v>48092</v>
      </c>
      <c r="D227" s="9">
        <v>43836</v>
      </c>
      <c r="E227" s="9">
        <v>4256</v>
      </c>
      <c r="F227" s="169"/>
      <c r="G227" s="169"/>
      <c r="H227" s="170"/>
      <c r="I227" s="170" t="s">
        <v>21</v>
      </c>
      <c r="J227" s="170">
        <f t="shared" si="11"/>
        <v>48092</v>
      </c>
      <c r="K227" s="170"/>
      <c r="L227" s="39"/>
    </row>
    <row r="228" spans="1:12" x14ac:dyDescent="0.25">
      <c r="A228" s="168">
        <v>224</v>
      </c>
      <c r="B228" s="31" t="s">
        <v>1078</v>
      </c>
      <c r="C228" s="32">
        <f t="shared" si="10"/>
        <v>24028</v>
      </c>
      <c r="D228" s="9">
        <v>9594</v>
      </c>
      <c r="E228" s="9"/>
      <c r="F228" s="169">
        <v>14434</v>
      </c>
      <c r="G228" s="169"/>
      <c r="H228" s="170"/>
      <c r="I228" s="170" t="s">
        <v>21</v>
      </c>
      <c r="J228" s="170">
        <f t="shared" si="11"/>
        <v>24028</v>
      </c>
      <c r="K228" s="170">
        <v>18533313</v>
      </c>
      <c r="L228" s="39">
        <f>J228/K228</f>
        <v>1.2964762425368849E-3</v>
      </c>
    </row>
    <row r="229" spans="1:12" x14ac:dyDescent="0.25">
      <c r="A229" s="168">
        <v>225</v>
      </c>
      <c r="B229" s="31" t="s">
        <v>341</v>
      </c>
      <c r="C229" s="32">
        <f t="shared" si="10"/>
        <v>2831</v>
      </c>
      <c r="D229" s="9">
        <v>2831</v>
      </c>
      <c r="E229" s="9"/>
      <c r="F229" s="169"/>
      <c r="G229" s="169"/>
      <c r="H229" s="170"/>
      <c r="I229" s="170" t="s">
        <v>21</v>
      </c>
      <c r="J229" s="170">
        <f t="shared" si="11"/>
        <v>2831</v>
      </c>
      <c r="K229" s="170"/>
      <c r="L229" s="39"/>
    </row>
    <row r="230" spans="1:12" x14ac:dyDescent="0.25">
      <c r="A230" s="168">
        <v>226</v>
      </c>
      <c r="B230" s="31" t="s">
        <v>342</v>
      </c>
      <c r="C230" s="32">
        <f t="shared" si="10"/>
        <v>7799</v>
      </c>
      <c r="D230" s="9">
        <v>7799</v>
      </c>
      <c r="E230" s="9"/>
      <c r="F230" s="169"/>
      <c r="G230" s="169"/>
      <c r="H230" s="170"/>
      <c r="I230" s="170" t="s">
        <v>21</v>
      </c>
      <c r="J230" s="170">
        <f t="shared" si="11"/>
        <v>7799</v>
      </c>
      <c r="K230" s="170"/>
      <c r="L230" s="39"/>
    </row>
    <row r="231" spans="1:12" x14ac:dyDescent="0.25">
      <c r="A231" s="168">
        <v>227</v>
      </c>
      <c r="B231" s="31" t="s">
        <v>343</v>
      </c>
      <c r="C231" s="32">
        <f t="shared" si="10"/>
        <v>7613</v>
      </c>
      <c r="D231" s="9">
        <v>4314</v>
      </c>
      <c r="E231" s="9">
        <v>3299</v>
      </c>
      <c r="F231" s="169"/>
      <c r="G231" s="169"/>
      <c r="H231" s="170"/>
      <c r="I231" s="170" t="s">
        <v>21</v>
      </c>
      <c r="J231" s="170">
        <f t="shared" si="11"/>
        <v>7613</v>
      </c>
      <c r="K231" s="170">
        <v>215643</v>
      </c>
      <c r="L231" s="39">
        <f>J231/K231</f>
        <v>3.5303719573554437E-2</v>
      </c>
    </row>
    <row r="232" spans="1:12" x14ac:dyDescent="0.25">
      <c r="A232" s="168">
        <v>228</v>
      </c>
      <c r="B232" s="31" t="s">
        <v>349</v>
      </c>
      <c r="C232" s="32">
        <f t="shared" si="10"/>
        <v>6038</v>
      </c>
      <c r="D232" s="9">
        <v>2907</v>
      </c>
      <c r="E232" s="9">
        <v>3131</v>
      </c>
      <c r="F232" s="169"/>
      <c r="G232" s="169"/>
      <c r="H232" s="170"/>
      <c r="I232" s="170" t="s">
        <v>21</v>
      </c>
      <c r="J232" s="170">
        <f t="shared" si="11"/>
        <v>6038</v>
      </c>
      <c r="K232" s="170">
        <v>226902</v>
      </c>
      <c r="L232" s="39">
        <f>J232/K232</f>
        <v>2.6610607222501345E-2</v>
      </c>
    </row>
    <row r="233" spans="1:12" x14ac:dyDescent="0.25">
      <c r="A233" s="168">
        <v>229</v>
      </c>
      <c r="B233" s="31" t="s">
        <v>1079</v>
      </c>
      <c r="C233" s="32">
        <f t="shared" si="10"/>
        <v>41141</v>
      </c>
      <c r="D233" s="9">
        <v>5730</v>
      </c>
      <c r="E233" s="9"/>
      <c r="F233" s="169">
        <v>35411</v>
      </c>
      <c r="G233" s="169"/>
      <c r="H233" s="170"/>
      <c r="I233" s="170" t="s">
        <v>21</v>
      </c>
      <c r="J233" s="170">
        <f t="shared" si="11"/>
        <v>41141</v>
      </c>
      <c r="K233" s="170"/>
      <c r="L233" s="39"/>
    </row>
    <row r="234" spans="1:12" x14ac:dyDescent="0.25">
      <c r="A234" s="168">
        <v>230</v>
      </c>
      <c r="B234" s="31" t="s">
        <v>1080</v>
      </c>
      <c r="C234" s="32">
        <f t="shared" si="10"/>
        <v>457003</v>
      </c>
      <c r="D234" s="9"/>
      <c r="E234" s="9">
        <v>191213</v>
      </c>
      <c r="F234" s="169">
        <v>265790</v>
      </c>
      <c r="G234" s="169"/>
      <c r="H234" s="170"/>
      <c r="I234" s="170" t="s">
        <v>21</v>
      </c>
      <c r="J234" s="170">
        <f t="shared" si="11"/>
        <v>457003</v>
      </c>
      <c r="K234" s="170">
        <v>15833584</v>
      </c>
      <c r="L234" s="39">
        <f>J234/K234</f>
        <v>2.8862890423292667E-2</v>
      </c>
    </row>
    <row r="235" spans="1:12" x14ac:dyDescent="0.25">
      <c r="A235" s="168">
        <v>231</v>
      </c>
      <c r="B235" s="31" t="s">
        <v>355</v>
      </c>
      <c r="C235" s="32">
        <f t="shared" si="10"/>
        <v>240563</v>
      </c>
      <c r="D235" s="9"/>
      <c r="E235" s="9">
        <v>240563</v>
      </c>
      <c r="F235" s="169"/>
      <c r="G235" s="169"/>
      <c r="H235" s="170"/>
      <c r="I235" s="170" t="s">
        <v>21</v>
      </c>
      <c r="J235" s="170">
        <f t="shared" si="11"/>
        <v>240563</v>
      </c>
      <c r="K235" s="170">
        <v>9592486</v>
      </c>
      <c r="L235" s="39">
        <f>J235/K235</f>
        <v>2.5078274808011187E-2</v>
      </c>
    </row>
    <row r="236" spans="1:12" x14ac:dyDescent="0.25">
      <c r="A236" s="168">
        <v>232</v>
      </c>
      <c r="B236" s="31" t="s">
        <v>1081</v>
      </c>
      <c r="C236" s="32">
        <f t="shared" si="10"/>
        <v>823431</v>
      </c>
      <c r="D236" s="9"/>
      <c r="E236" s="9">
        <v>657172</v>
      </c>
      <c r="F236" s="169">
        <v>166259</v>
      </c>
      <c r="G236" s="169"/>
      <c r="H236" s="170"/>
      <c r="I236" s="170">
        <v>35551.24</v>
      </c>
      <c r="J236" s="170">
        <f t="shared" si="11"/>
        <v>858982.24</v>
      </c>
      <c r="K236" s="170">
        <v>62143055</v>
      </c>
      <c r="L236" s="39">
        <f>J236/K236</f>
        <v>1.3822658702569417E-2</v>
      </c>
    </row>
    <row r="237" spans="1:12" x14ac:dyDescent="0.25">
      <c r="A237" s="168">
        <v>233</v>
      </c>
      <c r="B237" s="31" t="s">
        <v>370</v>
      </c>
      <c r="C237" s="32">
        <f t="shared" si="10"/>
        <v>3653</v>
      </c>
      <c r="D237" s="9">
        <v>3653</v>
      </c>
      <c r="E237" s="9"/>
      <c r="F237" s="169"/>
      <c r="G237" s="169"/>
      <c r="H237" s="170"/>
      <c r="I237" s="170" t="s">
        <v>21</v>
      </c>
      <c r="J237" s="170">
        <f t="shared" si="11"/>
        <v>3653</v>
      </c>
      <c r="K237" s="170"/>
      <c r="L237" s="39"/>
    </row>
    <row r="238" spans="1:12" x14ac:dyDescent="0.25">
      <c r="A238" s="168">
        <v>234</v>
      </c>
      <c r="B238" s="31" t="s">
        <v>373</v>
      </c>
      <c r="C238" s="32">
        <f t="shared" si="10"/>
        <v>5937</v>
      </c>
      <c r="D238" s="9">
        <v>5937</v>
      </c>
      <c r="E238" s="9"/>
      <c r="F238" s="169"/>
      <c r="G238" s="169"/>
      <c r="H238" s="170"/>
      <c r="I238" s="170" t="s">
        <v>21</v>
      </c>
      <c r="J238" s="170">
        <f t="shared" si="11"/>
        <v>5937</v>
      </c>
      <c r="K238" s="170">
        <v>419056</v>
      </c>
      <c r="L238" s="39">
        <f>J238/K238</f>
        <v>1.4167557557939751E-2</v>
      </c>
    </row>
    <row r="239" spans="1:12" x14ac:dyDescent="0.25">
      <c r="A239" s="168">
        <v>235</v>
      </c>
      <c r="B239" s="31" t="s">
        <v>374</v>
      </c>
      <c r="C239" s="32">
        <f t="shared" si="10"/>
        <v>42552</v>
      </c>
      <c r="D239" s="9"/>
      <c r="E239" s="9">
        <v>42552</v>
      </c>
      <c r="F239" s="169"/>
      <c r="G239" s="169"/>
      <c r="H239" s="170"/>
      <c r="I239" s="170" t="s">
        <v>21</v>
      </c>
      <c r="J239" s="170">
        <f t="shared" si="11"/>
        <v>42552</v>
      </c>
      <c r="K239" s="170">
        <v>6153341</v>
      </c>
      <c r="L239" s="39">
        <f>J239/K239</f>
        <v>6.9152676570337964E-3</v>
      </c>
    </row>
    <row r="240" spans="1:12" x14ac:dyDescent="0.25">
      <c r="A240" s="168">
        <v>236</v>
      </c>
      <c r="B240" s="31" t="s">
        <v>1082</v>
      </c>
      <c r="C240" s="32">
        <f t="shared" si="10"/>
        <v>14169</v>
      </c>
      <c r="D240" s="9"/>
      <c r="E240" s="9"/>
      <c r="F240" s="169">
        <v>14169</v>
      </c>
      <c r="G240" s="169"/>
      <c r="H240" s="170"/>
      <c r="I240" s="170" t="s">
        <v>21</v>
      </c>
      <c r="J240" s="170">
        <f t="shared" si="11"/>
        <v>14169</v>
      </c>
      <c r="K240" s="170"/>
      <c r="L240" s="39"/>
    </row>
    <row r="241" spans="1:12" x14ac:dyDescent="0.25">
      <c r="A241" s="168">
        <v>237</v>
      </c>
      <c r="B241" s="31" t="s">
        <v>378</v>
      </c>
      <c r="C241" s="32">
        <f t="shared" si="10"/>
        <v>5779</v>
      </c>
      <c r="D241" s="9">
        <v>5779</v>
      </c>
      <c r="E241" s="9"/>
      <c r="F241" s="169"/>
      <c r="G241" s="169"/>
      <c r="H241" s="170"/>
      <c r="I241" s="170" t="s">
        <v>21</v>
      </c>
      <c r="J241" s="170">
        <f t="shared" si="11"/>
        <v>5779</v>
      </c>
      <c r="K241" s="170"/>
      <c r="L241" s="39"/>
    </row>
    <row r="242" spans="1:12" x14ac:dyDescent="0.25">
      <c r="A242" s="168">
        <v>238</v>
      </c>
      <c r="B242" s="31" t="s">
        <v>380</v>
      </c>
      <c r="C242" s="32">
        <f t="shared" si="10"/>
        <v>5826</v>
      </c>
      <c r="D242" s="9">
        <v>5826</v>
      </c>
      <c r="E242" s="9"/>
      <c r="F242" s="169"/>
      <c r="G242" s="169"/>
      <c r="H242" s="170"/>
      <c r="I242" s="170" t="s">
        <v>21</v>
      </c>
      <c r="J242" s="170">
        <f t="shared" si="11"/>
        <v>5826</v>
      </c>
      <c r="K242" s="170"/>
      <c r="L242" s="39"/>
    </row>
    <row r="243" spans="1:12" x14ac:dyDescent="0.25">
      <c r="A243" s="168">
        <v>239</v>
      </c>
      <c r="B243" s="31" t="s">
        <v>385</v>
      </c>
      <c r="C243" s="32">
        <f t="shared" si="10"/>
        <v>8871</v>
      </c>
      <c r="D243" s="9">
        <v>8871</v>
      </c>
      <c r="E243" s="9"/>
      <c r="F243" s="169"/>
      <c r="G243" s="169"/>
      <c r="H243" s="170"/>
      <c r="I243" s="170" t="s">
        <v>21</v>
      </c>
      <c r="J243" s="170">
        <f t="shared" si="11"/>
        <v>8871</v>
      </c>
      <c r="K243" s="170">
        <v>527463</v>
      </c>
      <c r="L243" s="39">
        <f>J243/K243</f>
        <v>1.6818241279483111E-2</v>
      </c>
    </row>
    <row r="244" spans="1:12" x14ac:dyDescent="0.25">
      <c r="A244" s="168">
        <v>240</v>
      </c>
      <c r="B244" s="31" t="s">
        <v>386</v>
      </c>
      <c r="C244" s="32">
        <f t="shared" si="10"/>
        <v>3653</v>
      </c>
      <c r="D244" s="9">
        <v>3653</v>
      </c>
      <c r="E244" s="9"/>
      <c r="F244" s="169"/>
      <c r="G244" s="169"/>
      <c r="H244" s="170"/>
      <c r="I244" s="170" t="s">
        <v>21</v>
      </c>
      <c r="J244" s="170">
        <f t="shared" si="11"/>
        <v>3653</v>
      </c>
      <c r="K244" s="170"/>
      <c r="L244" s="39"/>
    </row>
    <row r="245" spans="1:12" x14ac:dyDescent="0.25">
      <c r="A245" s="168">
        <v>241</v>
      </c>
      <c r="B245" s="31" t="s">
        <v>650</v>
      </c>
      <c r="C245" s="32">
        <f t="shared" si="10"/>
        <v>3653</v>
      </c>
      <c r="D245" s="9">
        <v>3653</v>
      </c>
      <c r="E245" s="9"/>
      <c r="F245" s="169"/>
      <c r="G245" s="169"/>
      <c r="H245" s="170"/>
      <c r="I245" s="170" t="s">
        <v>21</v>
      </c>
      <c r="J245" s="170">
        <f t="shared" si="11"/>
        <v>3653</v>
      </c>
      <c r="K245" s="170">
        <v>248131</v>
      </c>
      <c r="L245" s="39">
        <f t="shared" ref="L245:L251" si="13">J245/K245</f>
        <v>1.4722062136532718E-2</v>
      </c>
    </row>
    <row r="246" spans="1:12" x14ac:dyDescent="0.25">
      <c r="A246" s="168">
        <v>242</v>
      </c>
      <c r="B246" s="31" t="s">
        <v>1083</v>
      </c>
      <c r="C246" s="32">
        <f t="shared" si="10"/>
        <v>331716</v>
      </c>
      <c r="D246" s="9"/>
      <c r="E246" s="9">
        <v>225951</v>
      </c>
      <c r="F246" s="169">
        <v>105765</v>
      </c>
      <c r="G246" s="169"/>
      <c r="H246" s="170"/>
      <c r="I246" s="170" t="s">
        <v>21</v>
      </c>
      <c r="J246" s="170">
        <f t="shared" si="11"/>
        <v>331716</v>
      </c>
      <c r="K246" s="170">
        <v>32013016</v>
      </c>
      <c r="L246" s="39">
        <f t="shared" si="13"/>
        <v>1.0361910292988327E-2</v>
      </c>
    </row>
    <row r="247" spans="1:12" x14ac:dyDescent="0.25">
      <c r="A247" s="168">
        <v>243</v>
      </c>
      <c r="B247" s="31" t="s">
        <v>389</v>
      </c>
      <c r="C247" s="32">
        <f t="shared" si="10"/>
        <v>7944</v>
      </c>
      <c r="D247" s="9">
        <v>7944</v>
      </c>
      <c r="E247" s="9"/>
      <c r="F247" s="169"/>
      <c r="G247" s="169"/>
      <c r="H247" s="170"/>
      <c r="I247" s="170" t="s">
        <v>21</v>
      </c>
      <c r="J247" s="170">
        <f t="shared" si="11"/>
        <v>7944</v>
      </c>
      <c r="K247" s="170">
        <v>413531</v>
      </c>
      <c r="L247" s="39">
        <f t="shared" si="13"/>
        <v>1.9210168040606386E-2</v>
      </c>
    </row>
    <row r="248" spans="1:12" x14ac:dyDescent="0.25">
      <c r="A248" s="168">
        <v>244</v>
      </c>
      <c r="B248" s="31" t="s">
        <v>393</v>
      </c>
      <c r="C248" s="32">
        <f t="shared" si="10"/>
        <v>9392</v>
      </c>
      <c r="D248" s="9">
        <v>9392</v>
      </c>
      <c r="E248" s="9"/>
      <c r="F248" s="169"/>
      <c r="G248" s="169"/>
      <c r="H248" s="170"/>
      <c r="I248" s="170" t="s">
        <v>21</v>
      </c>
      <c r="J248" s="170">
        <f t="shared" si="11"/>
        <v>9392</v>
      </c>
      <c r="K248" s="170">
        <v>338155</v>
      </c>
      <c r="L248" s="39">
        <f t="shared" si="13"/>
        <v>2.7774245538288656E-2</v>
      </c>
    </row>
    <row r="249" spans="1:12" x14ac:dyDescent="0.25">
      <c r="A249" s="168">
        <v>245</v>
      </c>
      <c r="B249" s="31" t="s">
        <v>395</v>
      </c>
      <c r="C249" s="32">
        <f t="shared" si="10"/>
        <v>10818</v>
      </c>
      <c r="D249" s="9">
        <v>10818</v>
      </c>
      <c r="E249" s="9"/>
      <c r="F249" s="169"/>
      <c r="G249" s="169"/>
      <c r="H249" s="170"/>
      <c r="I249" s="170" t="s">
        <v>21</v>
      </c>
      <c r="J249" s="170">
        <f t="shared" si="11"/>
        <v>10818</v>
      </c>
      <c r="K249" s="170">
        <v>313216</v>
      </c>
      <c r="L249" s="39">
        <f t="shared" si="13"/>
        <v>3.4538465467919902E-2</v>
      </c>
    </row>
    <row r="250" spans="1:12" x14ac:dyDescent="0.25">
      <c r="A250" s="168">
        <v>246</v>
      </c>
      <c r="B250" s="31" t="s">
        <v>396</v>
      </c>
      <c r="C250" s="32">
        <f t="shared" si="10"/>
        <v>6126</v>
      </c>
      <c r="D250" s="9">
        <v>3653</v>
      </c>
      <c r="E250" s="9">
        <v>2473</v>
      </c>
      <c r="F250" s="169"/>
      <c r="G250" s="169"/>
      <c r="H250" s="170"/>
      <c r="I250" s="170" t="s">
        <v>21</v>
      </c>
      <c r="J250" s="170">
        <f t="shared" si="11"/>
        <v>6126</v>
      </c>
      <c r="K250" s="170">
        <v>136434</v>
      </c>
      <c r="L250" s="39">
        <f t="shared" si="13"/>
        <v>4.4900831171115707E-2</v>
      </c>
    </row>
    <row r="251" spans="1:12" x14ac:dyDescent="0.25">
      <c r="A251" s="168">
        <v>247</v>
      </c>
      <c r="B251" s="31" t="s">
        <v>397</v>
      </c>
      <c r="C251" s="32">
        <f t="shared" si="10"/>
        <v>6326</v>
      </c>
      <c r="D251" s="9">
        <v>6326</v>
      </c>
      <c r="E251" s="9"/>
      <c r="F251" s="169"/>
      <c r="G251" s="169"/>
      <c r="H251" s="170"/>
      <c r="I251" s="170" t="s">
        <v>21</v>
      </c>
      <c r="J251" s="170">
        <f t="shared" si="11"/>
        <v>6326</v>
      </c>
      <c r="K251" s="170">
        <v>473069</v>
      </c>
      <c r="L251" s="39">
        <f t="shared" si="13"/>
        <v>1.3372256478441834E-2</v>
      </c>
    </row>
    <row r="252" spans="1:12" x14ac:dyDescent="0.25">
      <c r="A252" s="168">
        <v>248</v>
      </c>
      <c r="B252" s="31" t="s">
        <v>398</v>
      </c>
      <c r="C252" s="32">
        <f t="shared" si="10"/>
        <v>4299</v>
      </c>
      <c r="D252" s="9">
        <v>4299</v>
      </c>
      <c r="E252" s="9"/>
      <c r="F252" s="169"/>
      <c r="G252" s="169"/>
      <c r="H252" s="170"/>
      <c r="I252" s="170" t="s">
        <v>21</v>
      </c>
      <c r="J252" s="170">
        <f t="shared" si="11"/>
        <v>4299</v>
      </c>
      <c r="K252" s="170"/>
      <c r="L252" s="39"/>
    </row>
    <row r="253" spans="1:12" x14ac:dyDescent="0.25">
      <c r="A253" s="168">
        <v>249</v>
      </c>
      <c r="B253" s="31" t="s">
        <v>654</v>
      </c>
      <c r="C253" s="32">
        <f t="shared" si="10"/>
        <v>6233</v>
      </c>
      <c r="D253" s="9">
        <v>6233</v>
      </c>
      <c r="E253" s="9"/>
      <c r="F253" s="169"/>
      <c r="G253" s="169"/>
      <c r="H253" s="170"/>
      <c r="I253" s="170" t="s">
        <v>21</v>
      </c>
      <c r="J253" s="170">
        <f t="shared" si="11"/>
        <v>6233</v>
      </c>
      <c r="K253" s="170">
        <v>409057</v>
      </c>
      <c r="L253" s="39">
        <f>J253/K253</f>
        <v>1.5237485240443263E-2</v>
      </c>
    </row>
    <row r="254" spans="1:12" x14ac:dyDescent="0.25">
      <c r="A254" s="168">
        <v>250</v>
      </c>
      <c r="B254" s="31" t="s">
        <v>417</v>
      </c>
      <c r="C254" s="32">
        <f t="shared" si="10"/>
        <v>6450</v>
      </c>
      <c r="D254" s="9">
        <v>6450</v>
      </c>
      <c r="E254" s="9"/>
      <c r="F254" s="169"/>
      <c r="G254" s="169"/>
      <c r="H254" s="170"/>
      <c r="I254" s="170" t="s">
        <v>21</v>
      </c>
      <c r="J254" s="170">
        <f t="shared" si="11"/>
        <v>6450</v>
      </c>
      <c r="K254" s="170">
        <v>340581</v>
      </c>
      <c r="L254" s="39">
        <f>J254/K254</f>
        <v>1.893822614884565E-2</v>
      </c>
    </row>
    <row r="255" spans="1:12" x14ac:dyDescent="0.25">
      <c r="A255" s="168">
        <v>251</v>
      </c>
      <c r="B255" s="31" t="s">
        <v>1084</v>
      </c>
      <c r="C255" s="32">
        <f t="shared" si="10"/>
        <v>34562</v>
      </c>
      <c r="D255" s="9"/>
      <c r="E255" s="9"/>
      <c r="F255" s="169">
        <v>34562</v>
      </c>
      <c r="G255" s="169"/>
      <c r="H255" s="170"/>
      <c r="I255" s="170" t="s">
        <v>21</v>
      </c>
      <c r="J255" s="170">
        <f t="shared" si="11"/>
        <v>34562</v>
      </c>
      <c r="K255" s="170"/>
      <c r="L255" s="39"/>
    </row>
    <row r="256" spans="1:12" x14ac:dyDescent="0.25">
      <c r="A256" s="168">
        <v>252</v>
      </c>
      <c r="B256" s="31" t="s">
        <v>1085</v>
      </c>
      <c r="C256" s="32">
        <f t="shared" si="10"/>
        <v>25164</v>
      </c>
      <c r="D256" s="9">
        <v>7065</v>
      </c>
      <c r="E256" s="9"/>
      <c r="F256" s="169">
        <v>18099</v>
      </c>
      <c r="G256" s="169"/>
      <c r="H256" s="170"/>
      <c r="I256" s="170" t="s">
        <v>21</v>
      </c>
      <c r="J256" s="170">
        <f t="shared" si="11"/>
        <v>25164</v>
      </c>
      <c r="K256" s="170">
        <v>505521</v>
      </c>
      <c r="L256" s="39">
        <f>J256/K256</f>
        <v>4.9778347487048014E-2</v>
      </c>
    </row>
    <row r="257" spans="1:12" x14ac:dyDescent="0.25">
      <c r="A257" s="168">
        <v>253</v>
      </c>
      <c r="B257" s="31" t="s">
        <v>1086</v>
      </c>
      <c r="C257" s="32">
        <f t="shared" si="10"/>
        <v>838007</v>
      </c>
      <c r="D257" s="9"/>
      <c r="E257" s="9">
        <v>389388</v>
      </c>
      <c r="F257" s="169">
        <v>448619</v>
      </c>
      <c r="G257" s="169"/>
      <c r="H257" s="170"/>
      <c r="I257" s="170" t="s">
        <v>21</v>
      </c>
      <c r="J257" s="170">
        <f t="shared" si="11"/>
        <v>838007</v>
      </c>
      <c r="K257" s="170">
        <v>66545038</v>
      </c>
      <c r="L257" s="39">
        <f>J257/K257</f>
        <v>1.2593080193297057E-2</v>
      </c>
    </row>
    <row r="258" spans="1:12" x14ac:dyDescent="0.25">
      <c r="A258" s="168">
        <v>254</v>
      </c>
      <c r="B258" s="31" t="s">
        <v>445</v>
      </c>
      <c r="C258" s="32">
        <f t="shared" si="10"/>
        <v>3985</v>
      </c>
      <c r="D258" s="9">
        <v>3985</v>
      </c>
      <c r="E258" s="9"/>
      <c r="F258" s="169"/>
      <c r="G258" s="169"/>
      <c r="H258" s="170"/>
      <c r="I258" s="170" t="s">
        <v>21</v>
      </c>
      <c r="J258" s="170">
        <f t="shared" si="11"/>
        <v>3985</v>
      </c>
      <c r="K258" s="170"/>
      <c r="L258" s="39"/>
    </row>
    <row r="259" spans="1:12" x14ac:dyDescent="0.25">
      <c r="A259" s="168">
        <v>255</v>
      </c>
      <c r="B259" s="31" t="s">
        <v>446</v>
      </c>
      <c r="C259" s="32">
        <f t="shared" si="10"/>
        <v>12836</v>
      </c>
      <c r="D259" s="9">
        <v>12836</v>
      </c>
      <c r="E259" s="9"/>
      <c r="F259" s="169"/>
      <c r="G259" s="169"/>
      <c r="H259" s="170"/>
      <c r="I259" s="170" t="s">
        <v>21</v>
      </c>
      <c r="J259" s="170">
        <f t="shared" si="11"/>
        <v>12836</v>
      </c>
      <c r="K259" s="170">
        <v>844968</v>
      </c>
      <c r="L259" s="39">
        <f>J259/K259</f>
        <v>1.5191107828935534E-2</v>
      </c>
    </row>
    <row r="260" spans="1:12" x14ac:dyDescent="0.25">
      <c r="A260" s="168">
        <v>256</v>
      </c>
      <c r="B260" s="31" t="s">
        <v>450</v>
      </c>
      <c r="C260" s="32">
        <f t="shared" si="10"/>
        <v>248184</v>
      </c>
      <c r="D260" s="9">
        <v>248184</v>
      </c>
      <c r="E260" s="9"/>
      <c r="F260" s="169"/>
      <c r="G260" s="169"/>
      <c r="H260" s="170"/>
      <c r="I260" s="170" t="s">
        <v>21</v>
      </c>
      <c r="J260" s="170">
        <f t="shared" si="11"/>
        <v>248184</v>
      </c>
      <c r="K260" s="170"/>
      <c r="L260" s="39"/>
    </row>
    <row r="261" spans="1:12" x14ac:dyDescent="0.25">
      <c r="A261" s="168">
        <v>257</v>
      </c>
      <c r="B261" s="31" t="s">
        <v>467</v>
      </c>
      <c r="C261" s="32">
        <f t="shared" ref="C261:C324" si="14">D261+E261+F261+G261</f>
        <v>4949</v>
      </c>
      <c r="D261" s="9">
        <v>4155</v>
      </c>
      <c r="E261" s="9">
        <v>794</v>
      </c>
      <c r="F261" s="169"/>
      <c r="G261" s="169"/>
      <c r="H261" s="170"/>
      <c r="I261" s="170"/>
      <c r="J261" s="170">
        <f t="shared" ref="J261:J324" si="15">SUM(C261,H261,I261)</f>
        <v>4949</v>
      </c>
      <c r="K261" s="170">
        <v>312768</v>
      </c>
      <c r="L261" s="39">
        <f>J261/K261</f>
        <v>1.5823229997953756E-2</v>
      </c>
    </row>
    <row r="262" spans="1:12" x14ac:dyDescent="0.25">
      <c r="A262" s="168">
        <v>258</v>
      </c>
      <c r="B262" s="31" t="s">
        <v>784</v>
      </c>
      <c r="C262" s="32">
        <f t="shared" si="14"/>
        <v>5624</v>
      </c>
      <c r="D262" s="9">
        <v>5624</v>
      </c>
      <c r="E262" s="9"/>
      <c r="F262" s="169"/>
      <c r="G262" s="169"/>
      <c r="H262" s="170"/>
      <c r="I262" s="170" t="s">
        <v>21</v>
      </c>
      <c r="J262" s="170">
        <f t="shared" si="15"/>
        <v>5624</v>
      </c>
      <c r="K262" s="170">
        <v>266646</v>
      </c>
      <c r="L262" s="39">
        <f>J262/K262</f>
        <v>2.109163460168163E-2</v>
      </c>
    </row>
    <row r="263" spans="1:12" x14ac:dyDescent="0.25">
      <c r="A263" s="168">
        <v>259</v>
      </c>
      <c r="B263" s="31" t="s">
        <v>126</v>
      </c>
      <c r="C263" s="32">
        <f t="shared" si="14"/>
        <v>11690</v>
      </c>
      <c r="D263" s="9">
        <v>5554</v>
      </c>
      <c r="E263" s="9">
        <v>6136</v>
      </c>
      <c r="F263" s="169"/>
      <c r="G263" s="169"/>
      <c r="H263" s="170"/>
      <c r="I263" s="170" t="s">
        <v>21</v>
      </c>
      <c r="J263" s="170">
        <f t="shared" si="15"/>
        <v>11690</v>
      </c>
      <c r="K263" s="170">
        <v>279312</v>
      </c>
      <c r="L263" s="39">
        <f>J263/K263</f>
        <v>4.185283840293292E-2</v>
      </c>
    </row>
    <row r="264" spans="1:12" x14ac:dyDescent="0.25">
      <c r="A264" s="168">
        <v>260</v>
      </c>
      <c r="B264" s="31" t="s">
        <v>127</v>
      </c>
      <c r="C264" s="32">
        <f t="shared" si="14"/>
        <v>13964</v>
      </c>
      <c r="D264" s="9">
        <v>13964</v>
      </c>
      <c r="E264" s="9"/>
      <c r="F264" s="169"/>
      <c r="G264" s="169"/>
      <c r="H264" s="170"/>
      <c r="I264" s="170" t="s">
        <v>21</v>
      </c>
      <c r="J264" s="170">
        <f t="shared" si="15"/>
        <v>13964</v>
      </c>
      <c r="K264" s="170">
        <v>704633</v>
      </c>
      <c r="L264" s="39">
        <f>J264/K264</f>
        <v>1.9817408494918632E-2</v>
      </c>
    </row>
    <row r="265" spans="1:12" x14ac:dyDescent="0.25">
      <c r="A265" s="168">
        <v>261</v>
      </c>
      <c r="B265" s="31" t="s">
        <v>128</v>
      </c>
      <c r="C265" s="32">
        <f t="shared" si="14"/>
        <v>6497</v>
      </c>
      <c r="D265" s="9">
        <v>6497</v>
      </c>
      <c r="E265" s="9"/>
      <c r="F265" s="169"/>
      <c r="G265" s="169"/>
      <c r="H265" s="170"/>
      <c r="I265" s="170" t="s">
        <v>21</v>
      </c>
      <c r="J265" s="170">
        <f t="shared" si="15"/>
        <v>6497</v>
      </c>
      <c r="K265" s="170">
        <v>475108</v>
      </c>
      <c r="L265" s="39">
        <f>J265/K265</f>
        <v>1.3674785522449632E-2</v>
      </c>
    </row>
    <row r="266" spans="1:12" x14ac:dyDescent="0.25">
      <c r="A266" s="168">
        <v>262</v>
      </c>
      <c r="B266" s="31" t="s">
        <v>1087</v>
      </c>
      <c r="C266" s="32">
        <f t="shared" si="14"/>
        <v>43946</v>
      </c>
      <c r="D266" s="9">
        <v>43946</v>
      </c>
      <c r="E266" s="9"/>
      <c r="F266" s="169"/>
      <c r="G266" s="169"/>
      <c r="H266" s="170"/>
      <c r="I266" s="170" t="s">
        <v>21</v>
      </c>
      <c r="J266" s="170">
        <f t="shared" si="15"/>
        <v>43946</v>
      </c>
      <c r="K266" s="170"/>
      <c r="L266" s="39"/>
    </row>
    <row r="267" spans="1:12" x14ac:dyDescent="0.25">
      <c r="A267" s="168">
        <v>263</v>
      </c>
      <c r="B267" s="31" t="s">
        <v>557</v>
      </c>
      <c r="C267" s="32">
        <f t="shared" si="14"/>
        <v>4373</v>
      </c>
      <c r="D267" s="9">
        <v>4373</v>
      </c>
      <c r="E267" s="9"/>
      <c r="F267" s="169"/>
      <c r="G267" s="169"/>
      <c r="H267" s="170"/>
      <c r="I267" s="170" t="s">
        <v>21</v>
      </c>
      <c r="J267" s="170">
        <f t="shared" si="15"/>
        <v>4373</v>
      </c>
      <c r="K267" s="170"/>
      <c r="L267" s="39"/>
    </row>
    <row r="268" spans="1:12" x14ac:dyDescent="0.25">
      <c r="A268" s="168">
        <v>264</v>
      </c>
      <c r="B268" s="31" t="s">
        <v>130</v>
      </c>
      <c r="C268" s="32">
        <f t="shared" si="14"/>
        <v>12400</v>
      </c>
      <c r="D268" s="9">
        <v>12400</v>
      </c>
      <c r="E268" s="9"/>
      <c r="F268" s="169"/>
      <c r="G268" s="169"/>
      <c r="H268" s="170"/>
      <c r="I268" s="170" t="s">
        <v>21</v>
      </c>
      <c r="J268" s="170">
        <f t="shared" si="15"/>
        <v>12400</v>
      </c>
      <c r="K268" s="170">
        <v>677919</v>
      </c>
      <c r="L268" s="39">
        <f>J268/K268</f>
        <v>1.8291270786037862E-2</v>
      </c>
    </row>
    <row r="269" spans="1:12" x14ac:dyDescent="0.25">
      <c r="A269" s="168">
        <v>265</v>
      </c>
      <c r="B269" s="31" t="s">
        <v>131</v>
      </c>
      <c r="C269" s="32">
        <f t="shared" si="14"/>
        <v>3653</v>
      </c>
      <c r="D269" s="9">
        <v>3653</v>
      </c>
      <c r="E269" s="9"/>
      <c r="F269" s="169"/>
      <c r="G269" s="169"/>
      <c r="H269" s="170"/>
      <c r="I269" s="170" t="s">
        <v>21</v>
      </c>
      <c r="J269" s="170">
        <f t="shared" si="15"/>
        <v>3653</v>
      </c>
      <c r="K269" s="170">
        <v>96873</v>
      </c>
      <c r="L269" s="39">
        <f>J269/K269</f>
        <v>3.7709165608580307E-2</v>
      </c>
    </row>
    <row r="270" spans="1:12" x14ac:dyDescent="0.25">
      <c r="A270" s="168">
        <v>266</v>
      </c>
      <c r="B270" s="31" t="s">
        <v>1088</v>
      </c>
      <c r="C270" s="32">
        <f t="shared" si="14"/>
        <v>606645</v>
      </c>
      <c r="D270" s="9">
        <v>156645</v>
      </c>
      <c r="E270" s="9">
        <v>450000</v>
      </c>
      <c r="F270" s="169"/>
      <c r="G270" s="169"/>
      <c r="H270" s="170"/>
      <c r="I270" s="170" t="s">
        <v>21</v>
      </c>
      <c r="J270" s="170">
        <f t="shared" si="15"/>
        <v>606645</v>
      </c>
      <c r="K270" s="170"/>
      <c r="L270" s="39"/>
    </row>
    <row r="271" spans="1:12" x14ac:dyDescent="0.25">
      <c r="A271" s="168">
        <v>267</v>
      </c>
      <c r="B271" s="31" t="s">
        <v>132</v>
      </c>
      <c r="C271" s="32">
        <f t="shared" si="14"/>
        <v>2707</v>
      </c>
      <c r="D271" s="9">
        <v>2707</v>
      </c>
      <c r="E271" s="9"/>
      <c r="F271" s="169"/>
      <c r="G271" s="169"/>
      <c r="H271" s="170"/>
      <c r="I271" s="170" t="s">
        <v>21</v>
      </c>
      <c r="J271" s="170">
        <f t="shared" si="15"/>
        <v>2707</v>
      </c>
      <c r="K271" s="170"/>
      <c r="L271" s="39"/>
    </row>
    <row r="272" spans="1:12" x14ac:dyDescent="0.25">
      <c r="A272" s="168">
        <v>268</v>
      </c>
      <c r="B272" s="31" t="s">
        <v>133</v>
      </c>
      <c r="C272" s="32">
        <f t="shared" si="14"/>
        <v>118922</v>
      </c>
      <c r="D272" s="9"/>
      <c r="E272" s="9">
        <v>118922</v>
      </c>
      <c r="F272" s="169"/>
      <c r="G272" s="169"/>
      <c r="H272" s="170"/>
      <c r="I272" s="170" t="s">
        <v>21</v>
      </c>
      <c r="J272" s="170">
        <f t="shared" si="15"/>
        <v>118922</v>
      </c>
      <c r="K272" s="170">
        <v>7809404</v>
      </c>
      <c r="L272" s="39">
        <f>J272/K272</f>
        <v>1.5228050693753326E-2</v>
      </c>
    </row>
    <row r="273" spans="1:12" x14ac:dyDescent="0.25">
      <c r="A273" s="168">
        <v>269</v>
      </c>
      <c r="B273" s="31" t="s">
        <v>559</v>
      </c>
      <c r="C273" s="32">
        <f t="shared" si="14"/>
        <v>2707</v>
      </c>
      <c r="D273" s="9">
        <v>2707</v>
      </c>
      <c r="E273" s="9"/>
      <c r="F273" s="169"/>
      <c r="G273" s="169"/>
      <c r="H273" s="170"/>
      <c r="I273" s="170" t="s">
        <v>21</v>
      </c>
      <c r="J273" s="170">
        <f t="shared" si="15"/>
        <v>2707</v>
      </c>
      <c r="K273" s="170"/>
      <c r="L273" s="39"/>
    </row>
    <row r="274" spans="1:12" x14ac:dyDescent="0.25">
      <c r="A274" s="168">
        <v>270</v>
      </c>
      <c r="B274" s="31" t="s">
        <v>136</v>
      </c>
      <c r="C274" s="32">
        <f t="shared" si="14"/>
        <v>238819</v>
      </c>
      <c r="D274" s="9">
        <v>49851</v>
      </c>
      <c r="E274" s="9">
        <v>188968</v>
      </c>
      <c r="F274" s="169"/>
      <c r="G274" s="169"/>
      <c r="H274" s="170"/>
      <c r="I274" s="170" t="s">
        <v>21</v>
      </c>
      <c r="J274" s="170">
        <f t="shared" si="15"/>
        <v>238819</v>
      </c>
      <c r="K274" s="170">
        <v>1735551</v>
      </c>
      <c r="L274" s="39">
        <f>J274/K274</f>
        <v>0.13760413839754637</v>
      </c>
    </row>
    <row r="275" spans="1:12" x14ac:dyDescent="0.25">
      <c r="A275" s="168">
        <v>271</v>
      </c>
      <c r="B275" s="31" t="s">
        <v>137</v>
      </c>
      <c r="C275" s="32">
        <f t="shared" si="14"/>
        <v>5366</v>
      </c>
      <c r="D275" s="9">
        <v>5366</v>
      </c>
      <c r="E275" s="9"/>
      <c r="F275" s="169"/>
      <c r="G275" s="169"/>
      <c r="H275" s="170"/>
      <c r="I275" s="170" t="s">
        <v>21</v>
      </c>
      <c r="J275" s="170">
        <f t="shared" si="15"/>
        <v>5366</v>
      </c>
      <c r="K275" s="170">
        <v>442732</v>
      </c>
      <c r="L275" s="39">
        <f>J275/K275</f>
        <v>1.2120199127237245E-2</v>
      </c>
    </row>
    <row r="276" spans="1:12" x14ac:dyDescent="0.25">
      <c r="A276" s="168">
        <v>272</v>
      </c>
      <c r="B276" s="31" t="s">
        <v>138</v>
      </c>
      <c r="C276" s="32">
        <f t="shared" si="14"/>
        <v>3481</v>
      </c>
      <c r="D276" s="9">
        <v>3481</v>
      </c>
      <c r="E276" s="9"/>
      <c r="F276" s="169"/>
      <c r="G276" s="169"/>
      <c r="H276" s="170"/>
      <c r="I276" s="170" t="s">
        <v>21</v>
      </c>
      <c r="J276" s="170">
        <f t="shared" si="15"/>
        <v>3481</v>
      </c>
      <c r="K276" s="170">
        <v>234892</v>
      </c>
      <c r="L276" s="39">
        <f>J276/K276</f>
        <v>1.4819576656505969E-2</v>
      </c>
    </row>
    <row r="277" spans="1:12" x14ac:dyDescent="0.25">
      <c r="A277" s="168">
        <v>273</v>
      </c>
      <c r="B277" s="31" t="s">
        <v>1089</v>
      </c>
      <c r="C277" s="32">
        <f t="shared" si="14"/>
        <v>15874</v>
      </c>
      <c r="D277" s="9">
        <v>15874</v>
      </c>
      <c r="E277" s="9"/>
      <c r="F277" s="169"/>
      <c r="G277" s="169"/>
      <c r="H277" s="170"/>
      <c r="I277" s="170" t="s">
        <v>21</v>
      </c>
      <c r="J277" s="170">
        <f t="shared" si="15"/>
        <v>15874</v>
      </c>
      <c r="K277" s="170">
        <v>715558</v>
      </c>
      <c r="L277" s="39">
        <f>J277/K277</f>
        <v>2.218408570653951E-2</v>
      </c>
    </row>
    <row r="278" spans="1:12" x14ac:dyDescent="0.25">
      <c r="A278" s="168">
        <v>274</v>
      </c>
      <c r="B278" s="31" t="s">
        <v>140</v>
      </c>
      <c r="C278" s="32">
        <f t="shared" si="14"/>
        <v>3582</v>
      </c>
      <c r="D278" s="9">
        <v>3582</v>
      </c>
      <c r="E278" s="9"/>
      <c r="F278" s="169"/>
      <c r="G278" s="169"/>
      <c r="H278" s="170"/>
      <c r="I278" s="170" t="s">
        <v>21</v>
      </c>
      <c r="J278" s="170">
        <f t="shared" si="15"/>
        <v>3582</v>
      </c>
      <c r="K278" s="170"/>
      <c r="L278" s="39"/>
    </row>
    <row r="279" spans="1:12" x14ac:dyDescent="0.25">
      <c r="A279" s="168">
        <v>275</v>
      </c>
      <c r="B279" s="31" t="s">
        <v>1090</v>
      </c>
      <c r="C279" s="32">
        <f t="shared" si="14"/>
        <v>74721</v>
      </c>
      <c r="D279" s="9">
        <v>60287</v>
      </c>
      <c r="E279" s="9"/>
      <c r="F279" s="169">
        <v>14434</v>
      </c>
      <c r="G279" s="169"/>
      <c r="H279" s="170"/>
      <c r="I279" s="170" t="s">
        <v>21</v>
      </c>
      <c r="J279" s="170">
        <f t="shared" si="15"/>
        <v>74721</v>
      </c>
      <c r="K279" s="170"/>
      <c r="L279" s="39"/>
    </row>
    <row r="280" spans="1:12" x14ac:dyDescent="0.25">
      <c r="A280" s="168">
        <v>276</v>
      </c>
      <c r="B280" s="31" t="s">
        <v>256</v>
      </c>
      <c r="C280" s="32">
        <f t="shared" si="14"/>
        <v>50000</v>
      </c>
      <c r="D280" s="9"/>
      <c r="E280" s="9"/>
      <c r="F280" s="169"/>
      <c r="G280" s="169">
        <v>50000</v>
      </c>
      <c r="H280" s="170"/>
      <c r="I280" s="170" t="s">
        <v>21</v>
      </c>
      <c r="J280" s="170">
        <f t="shared" si="15"/>
        <v>50000</v>
      </c>
      <c r="K280" s="170"/>
      <c r="L280" s="39"/>
    </row>
    <row r="281" spans="1:12" x14ac:dyDescent="0.25">
      <c r="A281" s="168">
        <v>277</v>
      </c>
      <c r="B281" s="31" t="s">
        <v>1091</v>
      </c>
      <c r="C281" s="32">
        <f t="shared" si="14"/>
        <v>50000</v>
      </c>
      <c r="D281" s="9"/>
      <c r="E281" s="9"/>
      <c r="F281" s="169"/>
      <c r="G281" s="169">
        <v>50000</v>
      </c>
      <c r="H281" s="170"/>
      <c r="I281" s="170" t="s">
        <v>21</v>
      </c>
      <c r="J281" s="170">
        <f t="shared" si="15"/>
        <v>50000</v>
      </c>
      <c r="K281" s="170"/>
      <c r="L281" s="39"/>
    </row>
    <row r="282" spans="1:12" x14ac:dyDescent="0.25">
      <c r="A282" s="168">
        <v>278</v>
      </c>
      <c r="B282" s="31" t="s">
        <v>1092</v>
      </c>
      <c r="C282" s="32">
        <f t="shared" si="14"/>
        <v>5493</v>
      </c>
      <c r="D282" s="9"/>
      <c r="E282" s="9"/>
      <c r="F282" s="169">
        <v>5493</v>
      </c>
      <c r="G282" s="169"/>
      <c r="H282" s="170"/>
      <c r="I282" s="170" t="s">
        <v>21</v>
      </c>
      <c r="J282" s="170">
        <f t="shared" si="15"/>
        <v>5493</v>
      </c>
      <c r="K282" s="170"/>
      <c r="L282" s="39"/>
    </row>
    <row r="283" spans="1:12" x14ac:dyDescent="0.25">
      <c r="A283" s="168">
        <v>279</v>
      </c>
      <c r="B283" s="31" t="s">
        <v>1093</v>
      </c>
      <c r="C283" s="32">
        <f t="shared" si="14"/>
        <v>40000</v>
      </c>
      <c r="D283" s="9"/>
      <c r="E283" s="9"/>
      <c r="F283" s="169"/>
      <c r="G283" s="169">
        <v>40000</v>
      </c>
      <c r="H283" s="170"/>
      <c r="I283" s="170" t="s">
        <v>21</v>
      </c>
      <c r="J283" s="170">
        <f t="shared" si="15"/>
        <v>40000</v>
      </c>
      <c r="K283" s="170"/>
      <c r="L283" s="39"/>
    </row>
    <row r="284" spans="1:12" x14ac:dyDescent="0.25">
      <c r="A284" s="168">
        <v>280</v>
      </c>
      <c r="B284" s="31" t="s">
        <v>792</v>
      </c>
      <c r="C284" s="32">
        <f t="shared" si="14"/>
        <v>666412</v>
      </c>
      <c r="D284" s="9"/>
      <c r="E284" s="9">
        <v>666412</v>
      </c>
      <c r="F284" s="169"/>
      <c r="G284" s="169"/>
      <c r="H284" s="170"/>
      <c r="I284" s="170" t="s">
        <v>21</v>
      </c>
      <c r="J284" s="170">
        <f t="shared" si="15"/>
        <v>666412</v>
      </c>
      <c r="K284" s="170">
        <v>85455966</v>
      </c>
      <c r="L284" s="39">
        <f>J284/K284</f>
        <v>7.7983086634349202E-3</v>
      </c>
    </row>
    <row r="285" spans="1:12" x14ac:dyDescent="0.25">
      <c r="A285" s="168">
        <v>281</v>
      </c>
      <c r="B285" s="31" t="s">
        <v>1094</v>
      </c>
      <c r="C285" s="32">
        <f t="shared" si="14"/>
        <v>13757</v>
      </c>
      <c r="D285" s="9"/>
      <c r="E285" s="9"/>
      <c r="F285" s="169">
        <v>13757</v>
      </c>
      <c r="G285" s="169"/>
      <c r="H285" s="170"/>
      <c r="I285" s="170" t="s">
        <v>21</v>
      </c>
      <c r="J285" s="170">
        <f t="shared" si="15"/>
        <v>13757</v>
      </c>
      <c r="K285" s="170"/>
      <c r="L285" s="39"/>
    </row>
    <row r="286" spans="1:12" x14ac:dyDescent="0.25">
      <c r="A286" s="168">
        <v>282</v>
      </c>
      <c r="B286" s="31" t="s">
        <v>30</v>
      </c>
      <c r="C286" s="32">
        <f t="shared" si="14"/>
        <v>3653</v>
      </c>
      <c r="D286" s="9">
        <v>3653</v>
      </c>
      <c r="E286" s="9"/>
      <c r="F286" s="169"/>
      <c r="G286" s="169"/>
      <c r="H286" s="170"/>
      <c r="I286" s="170" t="s">
        <v>21</v>
      </c>
      <c r="J286" s="170">
        <f t="shared" si="15"/>
        <v>3653</v>
      </c>
      <c r="K286" s="170">
        <v>279391</v>
      </c>
      <c r="L286" s="39">
        <f>J286/K286</f>
        <v>1.3074866405861319E-2</v>
      </c>
    </row>
    <row r="287" spans="1:12" x14ac:dyDescent="0.25">
      <c r="A287" s="168">
        <v>283</v>
      </c>
      <c r="B287" s="31" t="s">
        <v>32</v>
      </c>
      <c r="C287" s="32">
        <f t="shared" si="14"/>
        <v>4458</v>
      </c>
      <c r="D287" s="9">
        <v>4458</v>
      </c>
      <c r="E287" s="9"/>
      <c r="F287" s="169"/>
      <c r="G287" s="169"/>
      <c r="H287" s="170"/>
      <c r="I287" s="170" t="s">
        <v>21</v>
      </c>
      <c r="J287" s="170">
        <f t="shared" si="15"/>
        <v>4458</v>
      </c>
      <c r="K287" s="170"/>
      <c r="L287" s="39"/>
    </row>
    <row r="288" spans="1:12" x14ac:dyDescent="0.25">
      <c r="A288" s="168">
        <v>284</v>
      </c>
      <c r="B288" s="31" t="s">
        <v>39</v>
      </c>
      <c r="C288" s="32">
        <f t="shared" si="14"/>
        <v>2707</v>
      </c>
      <c r="D288" s="9">
        <v>2707</v>
      </c>
      <c r="E288" s="9"/>
      <c r="F288" s="169"/>
      <c r="G288" s="169"/>
      <c r="H288" s="170"/>
      <c r="I288" s="170" t="s">
        <v>21</v>
      </c>
      <c r="J288" s="170">
        <f t="shared" si="15"/>
        <v>2707</v>
      </c>
      <c r="K288" s="170"/>
      <c r="L288" s="39"/>
    </row>
    <row r="289" spans="1:12" x14ac:dyDescent="0.25">
      <c r="A289" s="168">
        <v>285</v>
      </c>
      <c r="B289" s="31" t="s">
        <v>1095</v>
      </c>
      <c r="C289" s="32">
        <f t="shared" si="14"/>
        <v>435030</v>
      </c>
      <c r="D289" s="9"/>
      <c r="E289" s="9">
        <v>301619</v>
      </c>
      <c r="F289" s="169">
        <v>133411</v>
      </c>
      <c r="G289" s="169"/>
      <c r="H289" s="170"/>
      <c r="I289" s="170">
        <v>12412.68</v>
      </c>
      <c r="J289" s="170">
        <f t="shared" si="15"/>
        <v>447442.68</v>
      </c>
      <c r="K289" s="170">
        <v>46091855</v>
      </c>
      <c r="L289" s="39">
        <f>J289/K289</f>
        <v>9.7076301225021214E-3</v>
      </c>
    </row>
    <row r="290" spans="1:12" x14ac:dyDescent="0.25">
      <c r="A290" s="168">
        <v>286</v>
      </c>
      <c r="B290" s="31" t="s">
        <v>1096</v>
      </c>
      <c r="C290" s="32">
        <f t="shared" si="14"/>
        <v>5243</v>
      </c>
      <c r="D290" s="9">
        <v>5243</v>
      </c>
      <c r="E290" s="9"/>
      <c r="F290" s="169"/>
      <c r="G290" s="169"/>
      <c r="H290" s="170"/>
      <c r="I290" s="170" t="s">
        <v>21</v>
      </c>
      <c r="J290" s="170">
        <f t="shared" si="15"/>
        <v>5243</v>
      </c>
      <c r="K290" s="170"/>
      <c r="L290" s="39"/>
    </row>
    <row r="291" spans="1:12" x14ac:dyDescent="0.25">
      <c r="A291" s="168">
        <v>287</v>
      </c>
      <c r="B291" s="31" t="s">
        <v>1097</v>
      </c>
      <c r="C291" s="32">
        <f t="shared" si="14"/>
        <v>18656</v>
      </c>
      <c r="D291" s="9">
        <v>18656</v>
      </c>
      <c r="E291" s="9"/>
      <c r="F291" s="169"/>
      <c r="G291" s="169"/>
      <c r="H291" s="170"/>
      <c r="I291" s="170" t="s">
        <v>21</v>
      </c>
      <c r="J291" s="170">
        <f t="shared" si="15"/>
        <v>18656</v>
      </c>
      <c r="K291" s="170"/>
      <c r="L291" s="39"/>
    </row>
    <row r="292" spans="1:12" x14ac:dyDescent="0.25">
      <c r="A292" s="168">
        <v>288</v>
      </c>
      <c r="B292" s="31" t="s">
        <v>134</v>
      </c>
      <c r="C292" s="32">
        <f t="shared" si="14"/>
        <v>238072</v>
      </c>
      <c r="D292" s="9"/>
      <c r="E292" s="9">
        <v>238072</v>
      </c>
      <c r="F292" s="169"/>
      <c r="G292" s="169"/>
      <c r="H292" s="170">
        <v>846316</v>
      </c>
      <c r="I292" s="170" t="s">
        <v>21</v>
      </c>
      <c r="J292" s="170">
        <f t="shared" si="15"/>
        <v>1084388</v>
      </c>
      <c r="K292" s="170">
        <v>32920333</v>
      </c>
      <c r="L292" s="39">
        <f>J292/K292</f>
        <v>3.2939764005424851E-2</v>
      </c>
    </row>
    <row r="293" spans="1:12" x14ac:dyDescent="0.25">
      <c r="A293" s="168">
        <v>289</v>
      </c>
      <c r="B293" s="31" t="s">
        <v>135</v>
      </c>
      <c r="C293" s="32">
        <f t="shared" si="14"/>
        <v>6403</v>
      </c>
      <c r="D293" s="9">
        <v>3653</v>
      </c>
      <c r="E293" s="9">
        <v>2750</v>
      </c>
      <c r="F293" s="169"/>
      <c r="G293" s="169"/>
      <c r="H293" s="170"/>
      <c r="I293" s="170" t="s">
        <v>21</v>
      </c>
      <c r="J293" s="170">
        <f t="shared" si="15"/>
        <v>6403</v>
      </c>
      <c r="K293" s="170">
        <v>142137</v>
      </c>
      <c r="L293" s="39">
        <f>J293/K293</f>
        <v>4.504808740862689E-2</v>
      </c>
    </row>
    <row r="294" spans="1:12" x14ac:dyDescent="0.25">
      <c r="A294" s="168">
        <v>290</v>
      </c>
      <c r="B294" s="31" t="s">
        <v>222</v>
      </c>
      <c r="C294" s="32">
        <f t="shared" si="14"/>
        <v>10615</v>
      </c>
      <c r="D294" s="9">
        <v>10615</v>
      </c>
      <c r="E294" s="9"/>
      <c r="F294" s="169"/>
      <c r="G294" s="169"/>
      <c r="H294" s="170"/>
      <c r="I294" s="170" t="s">
        <v>21</v>
      </c>
      <c r="J294" s="170">
        <f t="shared" si="15"/>
        <v>10615</v>
      </c>
      <c r="K294" s="170">
        <v>1321813</v>
      </c>
      <c r="L294" s="39">
        <f>J294/K294</f>
        <v>8.0306367088234121E-3</v>
      </c>
    </row>
    <row r="295" spans="1:12" x14ac:dyDescent="0.25">
      <c r="A295" s="168">
        <v>291</v>
      </c>
      <c r="B295" s="31" t="s">
        <v>305</v>
      </c>
      <c r="C295" s="32">
        <f t="shared" si="14"/>
        <v>5355</v>
      </c>
      <c r="D295" s="9">
        <v>5355</v>
      </c>
      <c r="E295" s="9"/>
      <c r="F295" s="169"/>
      <c r="G295" s="169"/>
      <c r="H295" s="170"/>
      <c r="I295" s="170" t="s">
        <v>21</v>
      </c>
      <c r="J295" s="170">
        <f t="shared" si="15"/>
        <v>5355</v>
      </c>
      <c r="K295" s="170">
        <v>378414</v>
      </c>
      <c r="L295" s="39">
        <f>J295/K295</f>
        <v>1.4151167768634353E-2</v>
      </c>
    </row>
    <row r="296" spans="1:12" x14ac:dyDescent="0.25">
      <c r="A296" s="168">
        <v>292</v>
      </c>
      <c r="B296" s="31" t="s">
        <v>1098</v>
      </c>
      <c r="C296" s="32">
        <f t="shared" si="14"/>
        <v>140721</v>
      </c>
      <c r="D296" s="9"/>
      <c r="E296" s="9">
        <v>84084</v>
      </c>
      <c r="F296" s="169">
        <v>56637</v>
      </c>
      <c r="G296" s="169"/>
      <c r="H296" s="170"/>
      <c r="I296" s="170" t="s">
        <v>21</v>
      </c>
      <c r="J296" s="170">
        <f t="shared" si="15"/>
        <v>140721</v>
      </c>
      <c r="K296" s="170"/>
      <c r="L296" s="39"/>
    </row>
    <row r="297" spans="1:12" x14ac:dyDescent="0.25">
      <c r="A297" s="168">
        <v>293</v>
      </c>
      <c r="B297" s="31" t="s">
        <v>307</v>
      </c>
      <c r="C297" s="32">
        <f t="shared" si="14"/>
        <v>2707</v>
      </c>
      <c r="D297" s="9">
        <v>2707</v>
      </c>
      <c r="E297" s="9"/>
      <c r="F297" s="169"/>
      <c r="G297" s="169"/>
      <c r="H297" s="170"/>
      <c r="I297" s="170" t="s">
        <v>21</v>
      </c>
      <c r="J297" s="170">
        <f t="shared" si="15"/>
        <v>2707</v>
      </c>
      <c r="K297" s="170"/>
      <c r="L297" s="39"/>
    </row>
    <row r="298" spans="1:12" x14ac:dyDescent="0.25">
      <c r="A298" s="168">
        <v>294</v>
      </c>
      <c r="B298" s="31" t="s">
        <v>406</v>
      </c>
      <c r="C298" s="32">
        <f t="shared" si="14"/>
        <v>9623</v>
      </c>
      <c r="D298" s="9">
        <v>9623</v>
      </c>
      <c r="E298" s="9"/>
      <c r="F298" s="169"/>
      <c r="G298" s="169"/>
      <c r="H298" s="170"/>
      <c r="I298" s="170" t="s">
        <v>21</v>
      </c>
      <c r="J298" s="170">
        <f t="shared" si="15"/>
        <v>9623</v>
      </c>
      <c r="K298" s="170">
        <v>542783</v>
      </c>
      <c r="L298" s="39">
        <f>J298/K298</f>
        <v>1.772900035557488E-2</v>
      </c>
    </row>
    <row r="299" spans="1:12" x14ac:dyDescent="0.25">
      <c r="A299" s="168">
        <v>295</v>
      </c>
      <c r="B299" s="31" t="s">
        <v>261</v>
      </c>
      <c r="C299" s="32">
        <f t="shared" si="14"/>
        <v>50000</v>
      </c>
      <c r="D299" s="9"/>
      <c r="E299" s="9"/>
      <c r="F299" s="169"/>
      <c r="G299" s="169">
        <v>50000</v>
      </c>
      <c r="H299" s="170"/>
      <c r="I299" s="170" t="s">
        <v>21</v>
      </c>
      <c r="J299" s="170">
        <f t="shared" si="15"/>
        <v>50000</v>
      </c>
      <c r="K299" s="170"/>
      <c r="L299" s="39"/>
    </row>
    <row r="300" spans="1:12" x14ac:dyDescent="0.25">
      <c r="A300" s="168">
        <v>296</v>
      </c>
      <c r="B300" s="31" t="s">
        <v>572</v>
      </c>
      <c r="C300" s="32">
        <f t="shared" si="14"/>
        <v>12576</v>
      </c>
      <c r="D300" s="9">
        <v>12576</v>
      </c>
      <c r="E300" s="9"/>
      <c r="F300" s="169"/>
      <c r="G300" s="169"/>
      <c r="H300" s="170"/>
      <c r="I300" s="170" t="s">
        <v>21</v>
      </c>
      <c r="J300" s="170">
        <f t="shared" si="15"/>
        <v>12576</v>
      </c>
      <c r="K300" s="170">
        <v>524764</v>
      </c>
      <c r="L300" s="39">
        <f t="shared" ref="L300:L305" si="16">J300/K300</f>
        <v>2.3965058578713477E-2</v>
      </c>
    </row>
    <row r="301" spans="1:12" x14ac:dyDescent="0.25">
      <c r="A301" s="168">
        <v>297</v>
      </c>
      <c r="B301" s="31" t="s">
        <v>154</v>
      </c>
      <c r="C301" s="32">
        <f t="shared" si="14"/>
        <v>4203</v>
      </c>
      <c r="D301" s="9">
        <v>4203</v>
      </c>
      <c r="E301" s="9"/>
      <c r="F301" s="169"/>
      <c r="G301" s="169"/>
      <c r="H301" s="170"/>
      <c r="I301" s="170" t="s">
        <v>21</v>
      </c>
      <c r="J301" s="170">
        <f t="shared" si="15"/>
        <v>4203</v>
      </c>
      <c r="K301" s="170">
        <v>91348</v>
      </c>
      <c r="L301" s="39">
        <f t="shared" si="16"/>
        <v>4.6010859569996058E-2</v>
      </c>
    </row>
    <row r="302" spans="1:12" x14ac:dyDescent="0.25">
      <c r="A302" s="168">
        <v>298</v>
      </c>
      <c r="B302" s="31" t="s">
        <v>155</v>
      </c>
      <c r="C302" s="32">
        <f t="shared" si="14"/>
        <v>7101</v>
      </c>
      <c r="D302" s="9">
        <v>7101</v>
      </c>
      <c r="E302" s="9"/>
      <c r="F302" s="169"/>
      <c r="G302" s="169"/>
      <c r="H302" s="170"/>
      <c r="I302" s="170" t="s">
        <v>21</v>
      </c>
      <c r="J302" s="170">
        <f t="shared" si="15"/>
        <v>7101</v>
      </c>
      <c r="K302" s="170">
        <v>313159</v>
      </c>
      <c r="L302" s="39">
        <f t="shared" si="16"/>
        <v>2.2675382154113407E-2</v>
      </c>
    </row>
    <row r="303" spans="1:12" x14ac:dyDescent="0.25">
      <c r="A303" s="168">
        <v>299</v>
      </c>
      <c r="B303" s="31" t="s">
        <v>1099</v>
      </c>
      <c r="C303" s="32">
        <f t="shared" si="14"/>
        <v>9154</v>
      </c>
      <c r="D303" s="9">
        <v>9154</v>
      </c>
      <c r="E303" s="9"/>
      <c r="F303" s="169"/>
      <c r="G303" s="169"/>
      <c r="H303" s="170"/>
      <c r="I303" s="170" t="s">
        <v>21</v>
      </c>
      <c r="J303" s="170">
        <f t="shared" si="15"/>
        <v>9154</v>
      </c>
      <c r="K303" s="170">
        <v>315463</v>
      </c>
      <c r="L303" s="39">
        <f t="shared" si="16"/>
        <v>2.901766609713342E-2</v>
      </c>
    </row>
    <row r="304" spans="1:12" x14ac:dyDescent="0.25">
      <c r="A304" s="168">
        <v>300</v>
      </c>
      <c r="B304" s="31" t="s">
        <v>157</v>
      </c>
      <c r="C304" s="32">
        <f t="shared" si="14"/>
        <v>107760</v>
      </c>
      <c r="D304" s="9"/>
      <c r="E304" s="9">
        <v>107760</v>
      </c>
      <c r="F304" s="169"/>
      <c r="G304" s="169"/>
      <c r="H304" s="170"/>
      <c r="I304" s="170" t="s">
        <v>21</v>
      </c>
      <c r="J304" s="170">
        <f t="shared" si="15"/>
        <v>107760</v>
      </c>
      <c r="K304" s="170">
        <v>6924841</v>
      </c>
      <c r="L304" s="39">
        <f t="shared" si="16"/>
        <v>1.5561368123831291E-2</v>
      </c>
    </row>
    <row r="305" spans="1:12" x14ac:dyDescent="0.25">
      <c r="A305" s="168">
        <v>301</v>
      </c>
      <c r="B305" s="31" t="s">
        <v>1100</v>
      </c>
      <c r="C305" s="32">
        <f t="shared" si="14"/>
        <v>604042</v>
      </c>
      <c r="D305" s="9"/>
      <c r="E305" s="9">
        <v>463981</v>
      </c>
      <c r="F305" s="169">
        <v>140061</v>
      </c>
      <c r="G305" s="169"/>
      <c r="H305" s="170"/>
      <c r="I305" s="170" t="s">
        <v>21</v>
      </c>
      <c r="J305" s="170">
        <f t="shared" si="15"/>
        <v>604042</v>
      </c>
      <c r="K305" s="170">
        <v>40630955</v>
      </c>
      <c r="L305" s="39">
        <f t="shared" si="16"/>
        <v>1.4866546946779862E-2</v>
      </c>
    </row>
    <row r="306" spans="1:12" x14ac:dyDescent="0.25">
      <c r="A306" s="168">
        <v>302</v>
      </c>
      <c r="B306" s="31" t="s">
        <v>160</v>
      </c>
      <c r="C306" s="32">
        <f t="shared" si="14"/>
        <v>63512</v>
      </c>
      <c r="D306" s="9"/>
      <c r="E306" s="9">
        <v>63512</v>
      </c>
      <c r="F306" s="169"/>
      <c r="G306" s="169"/>
      <c r="H306" s="170"/>
      <c r="I306" s="170" t="s">
        <v>21</v>
      </c>
      <c r="J306" s="170">
        <f t="shared" si="15"/>
        <v>63512</v>
      </c>
      <c r="K306" s="170">
        <v>3059099</v>
      </c>
      <c r="L306" s="39">
        <f>J306/K306</f>
        <v>2.0761668713565662E-2</v>
      </c>
    </row>
    <row r="307" spans="1:12" x14ac:dyDescent="0.25">
      <c r="A307" s="168">
        <v>303</v>
      </c>
      <c r="B307" s="31" t="s">
        <v>161</v>
      </c>
      <c r="C307" s="32">
        <f t="shared" si="14"/>
        <v>2707</v>
      </c>
      <c r="D307" s="9">
        <v>2707</v>
      </c>
      <c r="E307" s="9"/>
      <c r="F307" s="169"/>
      <c r="G307" s="169"/>
      <c r="H307" s="170"/>
      <c r="I307" s="170" t="s">
        <v>21</v>
      </c>
      <c r="J307" s="170">
        <f t="shared" si="15"/>
        <v>2707</v>
      </c>
      <c r="K307" s="170"/>
      <c r="L307" s="39"/>
    </row>
    <row r="308" spans="1:12" x14ac:dyDescent="0.25">
      <c r="A308" s="168">
        <v>304</v>
      </c>
      <c r="B308" s="31" t="s">
        <v>162</v>
      </c>
      <c r="C308" s="32">
        <f t="shared" si="14"/>
        <v>7857</v>
      </c>
      <c r="D308" s="9">
        <v>7857</v>
      </c>
      <c r="E308" s="9"/>
      <c r="F308" s="169"/>
      <c r="G308" s="169"/>
      <c r="H308" s="170"/>
      <c r="I308" s="170" t="s">
        <v>21</v>
      </c>
      <c r="J308" s="170">
        <f t="shared" si="15"/>
        <v>7857</v>
      </c>
      <c r="K308" s="170">
        <v>438948</v>
      </c>
      <c r="L308" s="39">
        <f t="shared" ref="L308:L315" si="17">J308/K308</f>
        <v>1.789961453292873E-2</v>
      </c>
    </row>
    <row r="309" spans="1:12" x14ac:dyDescent="0.25">
      <c r="A309" s="168">
        <v>305</v>
      </c>
      <c r="B309" s="31" t="s">
        <v>163</v>
      </c>
      <c r="C309" s="32">
        <f t="shared" si="14"/>
        <v>3653</v>
      </c>
      <c r="D309" s="9">
        <v>3653</v>
      </c>
      <c r="E309" s="9"/>
      <c r="F309" s="169"/>
      <c r="G309" s="169"/>
      <c r="H309" s="170"/>
      <c r="I309" s="170" t="s">
        <v>21</v>
      </c>
      <c r="J309" s="170">
        <f t="shared" si="15"/>
        <v>3653</v>
      </c>
      <c r="K309" s="170">
        <v>219169</v>
      </c>
      <c r="L309" s="39">
        <f t="shared" si="17"/>
        <v>1.6667503159662179E-2</v>
      </c>
    </row>
    <row r="310" spans="1:12" x14ac:dyDescent="0.25">
      <c r="A310" s="168">
        <v>306</v>
      </c>
      <c r="B310" s="31" t="s">
        <v>164</v>
      </c>
      <c r="C310" s="32">
        <f t="shared" si="14"/>
        <v>7022</v>
      </c>
      <c r="D310" s="9">
        <v>7022</v>
      </c>
      <c r="E310" s="9"/>
      <c r="F310" s="169"/>
      <c r="G310" s="169"/>
      <c r="H310" s="170"/>
      <c r="I310" s="170" t="s">
        <v>21</v>
      </c>
      <c r="J310" s="170">
        <f t="shared" si="15"/>
        <v>7022</v>
      </c>
      <c r="K310" s="170">
        <v>433552</v>
      </c>
      <c r="L310" s="39">
        <f t="shared" si="17"/>
        <v>1.6196442410598959E-2</v>
      </c>
    </row>
    <row r="311" spans="1:12" x14ac:dyDescent="0.25">
      <c r="A311" s="168">
        <v>307</v>
      </c>
      <c r="B311" s="31" t="s">
        <v>165</v>
      </c>
      <c r="C311" s="32">
        <f t="shared" si="14"/>
        <v>82078</v>
      </c>
      <c r="D311" s="9"/>
      <c r="E311" s="9">
        <v>82078</v>
      </c>
      <c r="F311" s="169"/>
      <c r="G311" s="169"/>
      <c r="H311" s="170"/>
      <c r="I311" s="170" t="s">
        <v>21</v>
      </c>
      <c r="J311" s="170">
        <f t="shared" si="15"/>
        <v>82078</v>
      </c>
      <c r="K311" s="170">
        <v>13110303</v>
      </c>
      <c r="L311" s="39">
        <f t="shared" si="17"/>
        <v>6.2605723147664853E-3</v>
      </c>
    </row>
    <row r="312" spans="1:12" x14ac:dyDescent="0.25">
      <c r="A312" s="168">
        <v>308</v>
      </c>
      <c r="B312" s="31" t="s">
        <v>199</v>
      </c>
      <c r="C312" s="32">
        <f t="shared" si="14"/>
        <v>3653</v>
      </c>
      <c r="D312" s="9">
        <v>3653</v>
      </c>
      <c r="E312" s="9"/>
      <c r="F312" s="169"/>
      <c r="G312" s="169"/>
      <c r="H312" s="170"/>
      <c r="I312" s="170" t="s">
        <v>21</v>
      </c>
      <c r="J312" s="170">
        <f t="shared" si="15"/>
        <v>3653</v>
      </c>
      <c r="K312" s="170">
        <v>132705</v>
      </c>
      <c r="L312" s="39">
        <f t="shared" si="17"/>
        <v>2.7527222033834446E-2</v>
      </c>
    </row>
    <row r="313" spans="1:12" x14ac:dyDescent="0.25">
      <c r="A313" s="168">
        <v>309</v>
      </c>
      <c r="B313" s="31" t="s">
        <v>200</v>
      </c>
      <c r="C313" s="32">
        <f t="shared" si="14"/>
        <v>3653</v>
      </c>
      <c r="D313" s="9">
        <v>3653</v>
      </c>
      <c r="E313" s="9"/>
      <c r="F313" s="169"/>
      <c r="G313" s="169"/>
      <c r="H313" s="170"/>
      <c r="I313" s="170" t="s">
        <v>21</v>
      </c>
      <c r="J313" s="170">
        <f t="shared" si="15"/>
        <v>3653</v>
      </c>
      <c r="K313" s="170">
        <v>279648</v>
      </c>
      <c r="L313" s="39">
        <f t="shared" si="17"/>
        <v>1.3062850440553839E-2</v>
      </c>
    </row>
    <row r="314" spans="1:12" x14ac:dyDescent="0.25">
      <c r="A314" s="168">
        <v>310</v>
      </c>
      <c r="B314" s="31" t="s">
        <v>201</v>
      </c>
      <c r="C314" s="32">
        <f t="shared" si="14"/>
        <v>3819</v>
      </c>
      <c r="D314" s="9">
        <v>3819</v>
      </c>
      <c r="E314" s="9"/>
      <c r="F314" s="169"/>
      <c r="G314" s="169"/>
      <c r="H314" s="170"/>
      <c r="I314" s="170" t="s">
        <v>21</v>
      </c>
      <c r="J314" s="170">
        <f t="shared" si="15"/>
        <v>3819</v>
      </c>
      <c r="K314" s="170">
        <v>342757</v>
      </c>
      <c r="L314" s="39">
        <f t="shared" si="17"/>
        <v>1.114200439378335E-2</v>
      </c>
    </row>
    <row r="315" spans="1:12" x14ac:dyDescent="0.25">
      <c r="A315" s="168">
        <v>311</v>
      </c>
      <c r="B315" s="31" t="s">
        <v>806</v>
      </c>
      <c r="C315" s="32">
        <f t="shared" si="14"/>
        <v>3653</v>
      </c>
      <c r="D315" s="9">
        <v>3653</v>
      </c>
      <c r="E315" s="9"/>
      <c r="F315" s="169"/>
      <c r="G315" s="169"/>
      <c r="H315" s="170"/>
      <c r="I315" s="170" t="s">
        <v>21</v>
      </c>
      <c r="J315" s="170">
        <f t="shared" si="15"/>
        <v>3653</v>
      </c>
      <c r="K315" s="170">
        <v>206201</v>
      </c>
      <c r="L315" s="39">
        <f t="shared" si="17"/>
        <v>1.7715723978060243E-2</v>
      </c>
    </row>
    <row r="316" spans="1:12" x14ac:dyDescent="0.25">
      <c r="A316" s="168">
        <v>312</v>
      </c>
      <c r="B316" s="31" t="s">
        <v>590</v>
      </c>
      <c r="C316" s="32">
        <f t="shared" si="14"/>
        <v>2707</v>
      </c>
      <c r="D316" s="9">
        <v>2707</v>
      </c>
      <c r="E316" s="9"/>
      <c r="F316" s="169"/>
      <c r="G316" s="169"/>
      <c r="H316" s="170"/>
      <c r="I316" s="170" t="s">
        <v>21</v>
      </c>
      <c r="J316" s="170">
        <f t="shared" si="15"/>
        <v>2707</v>
      </c>
      <c r="K316" s="170"/>
      <c r="L316" s="39"/>
    </row>
    <row r="317" spans="1:12" x14ac:dyDescent="0.25">
      <c r="A317" s="168">
        <v>313</v>
      </c>
      <c r="B317" s="31" t="s">
        <v>205</v>
      </c>
      <c r="C317" s="32">
        <f t="shared" si="14"/>
        <v>5238</v>
      </c>
      <c r="D317" s="9">
        <v>5238</v>
      </c>
      <c r="E317" s="9"/>
      <c r="F317" s="169"/>
      <c r="G317" s="169"/>
      <c r="H317" s="170"/>
      <c r="I317" s="170" t="s">
        <v>21</v>
      </c>
      <c r="J317" s="170">
        <f t="shared" si="15"/>
        <v>5238</v>
      </c>
      <c r="K317" s="170">
        <v>276125</v>
      </c>
      <c r="L317" s="39">
        <f>J317/K317</f>
        <v>1.8969669533725669E-2</v>
      </c>
    </row>
    <row r="318" spans="1:12" x14ac:dyDescent="0.25">
      <c r="A318" s="168">
        <v>314</v>
      </c>
      <c r="B318" s="31" t="s">
        <v>207</v>
      </c>
      <c r="C318" s="32">
        <f t="shared" si="14"/>
        <v>20050</v>
      </c>
      <c r="D318" s="9">
        <v>20050</v>
      </c>
      <c r="E318" s="9"/>
      <c r="F318" s="169"/>
      <c r="G318" s="169"/>
      <c r="H318" s="170"/>
      <c r="I318" s="170" t="s">
        <v>21</v>
      </c>
      <c r="J318" s="170">
        <f t="shared" si="15"/>
        <v>20050</v>
      </c>
      <c r="K318" s="170"/>
      <c r="L318" s="39"/>
    </row>
    <row r="319" spans="1:12" x14ac:dyDescent="0.25">
      <c r="A319" s="168">
        <v>315</v>
      </c>
      <c r="B319" s="31" t="s">
        <v>209</v>
      </c>
      <c r="C319" s="32">
        <f t="shared" si="14"/>
        <v>3305587</v>
      </c>
      <c r="D319" s="9">
        <v>3138572</v>
      </c>
      <c r="E319" s="9">
        <v>167015</v>
      </c>
      <c r="F319" s="169"/>
      <c r="G319" s="169"/>
      <c r="H319" s="170"/>
      <c r="I319" s="170" t="s">
        <v>21</v>
      </c>
      <c r="J319" s="170">
        <f t="shared" si="15"/>
        <v>3305587</v>
      </c>
      <c r="K319" s="170">
        <v>9657437</v>
      </c>
      <c r="L319" s="39">
        <f t="shared" ref="L319:L326" si="18">J319/K319</f>
        <v>0.34228408634713331</v>
      </c>
    </row>
    <row r="320" spans="1:12" x14ac:dyDescent="0.25">
      <c r="A320" s="168">
        <v>316</v>
      </c>
      <c r="B320" s="31" t="s">
        <v>263</v>
      </c>
      <c r="C320" s="32">
        <f t="shared" si="14"/>
        <v>4181332</v>
      </c>
      <c r="D320" s="9">
        <v>3023694</v>
      </c>
      <c r="E320" s="9">
        <v>1157638</v>
      </c>
      <c r="F320" s="169"/>
      <c r="G320" s="169"/>
      <c r="H320" s="170">
        <v>1724966</v>
      </c>
      <c r="I320" s="170" t="s">
        <v>21</v>
      </c>
      <c r="J320" s="170">
        <f t="shared" si="15"/>
        <v>5906298</v>
      </c>
      <c r="K320" s="170">
        <v>22405903</v>
      </c>
      <c r="L320" s="39">
        <f t="shared" si="18"/>
        <v>0.26360455099711894</v>
      </c>
    </row>
    <row r="321" spans="1:12" x14ac:dyDescent="0.25">
      <c r="A321" s="168">
        <v>317</v>
      </c>
      <c r="B321" s="31" t="s">
        <v>265</v>
      </c>
      <c r="C321" s="32">
        <f t="shared" si="14"/>
        <v>177852</v>
      </c>
      <c r="D321" s="9">
        <v>29012</v>
      </c>
      <c r="E321" s="9">
        <v>148840</v>
      </c>
      <c r="F321" s="169"/>
      <c r="G321" s="169"/>
      <c r="H321" s="170"/>
      <c r="I321" s="170" t="s">
        <v>21</v>
      </c>
      <c r="J321" s="170">
        <f t="shared" si="15"/>
        <v>177852</v>
      </c>
      <c r="K321" s="170">
        <v>1038935</v>
      </c>
      <c r="L321" s="39">
        <f t="shared" si="18"/>
        <v>0.17118684037018678</v>
      </c>
    </row>
    <row r="322" spans="1:12" x14ac:dyDescent="0.25">
      <c r="A322" s="168">
        <v>318</v>
      </c>
      <c r="B322" s="31" t="s">
        <v>1101</v>
      </c>
      <c r="C322" s="32">
        <f t="shared" si="14"/>
        <v>11312</v>
      </c>
      <c r="D322" s="9">
        <v>11312</v>
      </c>
      <c r="E322" s="9"/>
      <c r="F322" s="169"/>
      <c r="G322" s="169"/>
      <c r="H322" s="170"/>
      <c r="I322" s="170" t="s">
        <v>21</v>
      </c>
      <c r="J322" s="170">
        <f t="shared" si="15"/>
        <v>11312</v>
      </c>
      <c r="K322" s="170">
        <v>664475</v>
      </c>
      <c r="L322" s="39">
        <f t="shared" si="18"/>
        <v>1.7023966289175664E-2</v>
      </c>
    </row>
    <row r="323" spans="1:12" x14ac:dyDescent="0.25">
      <c r="A323" s="168">
        <v>319</v>
      </c>
      <c r="B323" s="31" t="s">
        <v>1102</v>
      </c>
      <c r="C323" s="32">
        <f t="shared" si="14"/>
        <v>3653</v>
      </c>
      <c r="D323" s="9">
        <v>3653</v>
      </c>
      <c r="E323" s="9"/>
      <c r="F323" s="169"/>
      <c r="G323" s="169"/>
      <c r="H323" s="170"/>
      <c r="I323" s="170" t="s">
        <v>21</v>
      </c>
      <c r="J323" s="170">
        <f t="shared" si="15"/>
        <v>3653</v>
      </c>
      <c r="K323" s="170">
        <v>305131</v>
      </c>
      <c r="L323" s="39">
        <f t="shared" si="18"/>
        <v>1.1971907148077382E-2</v>
      </c>
    </row>
    <row r="324" spans="1:12" x14ac:dyDescent="0.25">
      <c r="A324" s="168">
        <v>320</v>
      </c>
      <c r="B324" s="31" t="s">
        <v>1103</v>
      </c>
      <c r="C324" s="32">
        <f t="shared" si="14"/>
        <v>17733</v>
      </c>
      <c r="D324" s="9">
        <v>3653</v>
      </c>
      <c r="E324" s="9"/>
      <c r="F324" s="169">
        <v>14080</v>
      </c>
      <c r="G324" s="169"/>
      <c r="H324" s="170"/>
      <c r="I324" s="170" t="s">
        <v>21</v>
      </c>
      <c r="J324" s="170">
        <f t="shared" si="15"/>
        <v>17733</v>
      </c>
      <c r="K324" s="170">
        <v>190587</v>
      </c>
      <c r="L324" s="39">
        <f t="shared" si="18"/>
        <v>9.3044121582269518E-2</v>
      </c>
    </row>
    <row r="325" spans="1:12" x14ac:dyDescent="0.25">
      <c r="A325" s="168">
        <v>321</v>
      </c>
      <c r="B325" s="31" t="s">
        <v>213</v>
      </c>
      <c r="C325" s="32">
        <f t="shared" ref="C325:C388" si="19">D325+E325+F325+G325</f>
        <v>8907</v>
      </c>
      <c r="D325" s="9">
        <v>8907</v>
      </c>
      <c r="E325" s="9"/>
      <c r="F325" s="169"/>
      <c r="G325" s="169"/>
      <c r="H325" s="170"/>
      <c r="I325" s="170" t="s">
        <v>21</v>
      </c>
      <c r="J325" s="170">
        <f t="shared" ref="J325:J388" si="20">SUM(C325,H325,I325)</f>
        <v>8907</v>
      </c>
      <c r="K325" s="170">
        <v>503218</v>
      </c>
      <c r="L325" s="39">
        <f t="shared" si="18"/>
        <v>1.7700082270507018E-2</v>
      </c>
    </row>
    <row r="326" spans="1:12" x14ac:dyDescent="0.25">
      <c r="A326" s="168">
        <v>322</v>
      </c>
      <c r="B326" s="31" t="s">
        <v>215</v>
      </c>
      <c r="C326" s="32">
        <f t="shared" si="19"/>
        <v>56664</v>
      </c>
      <c r="D326" s="9"/>
      <c r="E326" s="9">
        <v>56664</v>
      </c>
      <c r="F326" s="169"/>
      <c r="G326" s="169"/>
      <c r="H326" s="170"/>
      <c r="I326" s="170" t="s">
        <v>21</v>
      </c>
      <c r="J326" s="170">
        <f t="shared" si="20"/>
        <v>56664</v>
      </c>
      <c r="K326" s="170">
        <v>15813338</v>
      </c>
      <c r="L326" s="39">
        <f t="shared" si="18"/>
        <v>3.5833041701884825E-3</v>
      </c>
    </row>
    <row r="327" spans="1:12" x14ac:dyDescent="0.25">
      <c r="A327" s="168">
        <v>323</v>
      </c>
      <c r="B327" s="31" t="s">
        <v>216</v>
      </c>
      <c r="C327" s="32">
        <f t="shared" si="19"/>
        <v>3653</v>
      </c>
      <c r="D327" s="9">
        <v>3653</v>
      </c>
      <c r="E327" s="9"/>
      <c r="F327" s="169"/>
      <c r="G327" s="169"/>
      <c r="H327" s="170"/>
      <c r="I327" s="170" t="s">
        <v>21</v>
      </c>
      <c r="J327" s="170">
        <f t="shared" si="20"/>
        <v>3653</v>
      </c>
      <c r="K327" s="170"/>
      <c r="L327" s="39"/>
    </row>
    <row r="328" spans="1:12" x14ac:dyDescent="0.25">
      <c r="A328" s="168">
        <v>324</v>
      </c>
      <c r="B328" s="31" t="s">
        <v>217</v>
      </c>
      <c r="C328" s="32">
        <f t="shared" si="19"/>
        <v>8278</v>
      </c>
      <c r="D328" s="9">
        <v>3653</v>
      </c>
      <c r="E328" s="9">
        <v>4625</v>
      </c>
      <c r="F328" s="169"/>
      <c r="G328" s="169"/>
      <c r="H328" s="170"/>
      <c r="I328" s="170" t="s">
        <v>21</v>
      </c>
      <c r="J328" s="170">
        <f t="shared" si="20"/>
        <v>8278</v>
      </c>
      <c r="K328" s="170">
        <v>345083</v>
      </c>
      <c r="L328" s="39">
        <f>J328/K328</f>
        <v>2.3988431768589006E-2</v>
      </c>
    </row>
    <row r="329" spans="1:12" x14ac:dyDescent="0.25">
      <c r="A329" s="168">
        <v>325</v>
      </c>
      <c r="B329" s="31" t="s">
        <v>218</v>
      </c>
      <c r="C329" s="32">
        <f t="shared" si="19"/>
        <v>17854</v>
      </c>
      <c r="D329" s="9">
        <v>12398</v>
      </c>
      <c r="E329" s="9">
        <v>5456</v>
      </c>
      <c r="F329" s="169"/>
      <c r="G329" s="169"/>
      <c r="H329" s="170"/>
      <c r="I329" s="170" t="s">
        <v>21</v>
      </c>
      <c r="J329" s="170">
        <f t="shared" si="20"/>
        <v>17854</v>
      </c>
      <c r="K329" s="170">
        <v>557503</v>
      </c>
      <c r="L329" s="39">
        <f>J329/K329</f>
        <v>3.2024939776108825E-2</v>
      </c>
    </row>
    <row r="330" spans="1:12" x14ac:dyDescent="0.25">
      <c r="A330" s="168">
        <v>326</v>
      </c>
      <c r="B330" s="31" t="s">
        <v>592</v>
      </c>
      <c r="C330" s="32">
        <f t="shared" si="19"/>
        <v>11905</v>
      </c>
      <c r="D330" s="9">
        <v>6457</v>
      </c>
      <c r="E330" s="9">
        <v>5448</v>
      </c>
      <c r="F330" s="169"/>
      <c r="G330" s="169"/>
      <c r="H330" s="170"/>
      <c r="I330" s="170" t="s">
        <v>21</v>
      </c>
      <c r="J330" s="170">
        <f t="shared" si="20"/>
        <v>11905</v>
      </c>
      <c r="K330" s="170">
        <v>365017</v>
      </c>
      <c r="L330" s="39">
        <f>J330/K330</f>
        <v>3.2614919305128255E-2</v>
      </c>
    </row>
    <row r="331" spans="1:12" x14ac:dyDescent="0.25">
      <c r="A331" s="168">
        <v>327</v>
      </c>
      <c r="B331" s="31" t="s">
        <v>1104</v>
      </c>
      <c r="C331" s="32">
        <f t="shared" si="19"/>
        <v>14605</v>
      </c>
      <c r="D331" s="9"/>
      <c r="E331" s="9"/>
      <c r="F331" s="169">
        <v>14605</v>
      </c>
      <c r="G331" s="169"/>
      <c r="H331" s="170"/>
      <c r="I331" s="170" t="s">
        <v>21</v>
      </c>
      <c r="J331" s="170">
        <f t="shared" si="20"/>
        <v>14605</v>
      </c>
      <c r="K331" s="170"/>
      <c r="L331" s="39"/>
    </row>
    <row r="332" spans="1:12" x14ac:dyDescent="0.25">
      <c r="A332" s="168">
        <v>328</v>
      </c>
      <c r="B332" s="31" t="s">
        <v>809</v>
      </c>
      <c r="C332" s="32">
        <f t="shared" si="19"/>
        <v>5502</v>
      </c>
      <c r="D332" s="9">
        <v>5502</v>
      </c>
      <c r="E332" s="9"/>
      <c r="F332" s="169"/>
      <c r="G332" s="169"/>
      <c r="H332" s="170"/>
      <c r="I332" s="170" t="s">
        <v>21</v>
      </c>
      <c r="J332" s="170">
        <f t="shared" si="20"/>
        <v>5502</v>
      </c>
      <c r="K332" s="170"/>
      <c r="L332" s="39"/>
    </row>
    <row r="333" spans="1:12" x14ac:dyDescent="0.25">
      <c r="A333" s="168">
        <v>329</v>
      </c>
      <c r="B333" s="31" t="s">
        <v>310</v>
      </c>
      <c r="C333" s="32">
        <f t="shared" si="19"/>
        <v>194940</v>
      </c>
      <c r="D333" s="9"/>
      <c r="E333" s="9">
        <v>194940</v>
      </c>
      <c r="F333" s="169"/>
      <c r="G333" s="169"/>
      <c r="H333" s="170"/>
      <c r="I333" s="170" t="s">
        <v>21</v>
      </c>
      <c r="J333" s="170">
        <f t="shared" si="20"/>
        <v>194940</v>
      </c>
      <c r="K333" s="170">
        <v>11490509</v>
      </c>
      <c r="L333" s="39">
        <f>J333/K333</f>
        <v>1.6965305888538097E-2</v>
      </c>
    </row>
    <row r="334" spans="1:12" x14ac:dyDescent="0.25">
      <c r="A334" s="168">
        <v>330</v>
      </c>
      <c r="B334" s="31" t="s">
        <v>545</v>
      </c>
      <c r="C334" s="32">
        <f t="shared" si="19"/>
        <v>66410</v>
      </c>
      <c r="D334" s="9">
        <v>50011</v>
      </c>
      <c r="E334" s="9">
        <v>16399</v>
      </c>
      <c r="F334" s="169"/>
      <c r="G334" s="169"/>
      <c r="H334" s="170"/>
      <c r="I334" s="170" t="s">
        <v>21</v>
      </c>
      <c r="J334" s="170">
        <f t="shared" si="20"/>
        <v>66410</v>
      </c>
      <c r="K334" s="170">
        <v>2164899</v>
      </c>
      <c r="L334" s="39">
        <f>J334/K334</f>
        <v>3.0675795960920117E-2</v>
      </c>
    </row>
    <row r="335" spans="1:12" x14ac:dyDescent="0.25">
      <c r="A335" s="168">
        <v>331</v>
      </c>
      <c r="B335" s="31" t="s">
        <v>311</v>
      </c>
      <c r="C335" s="32">
        <f t="shared" si="19"/>
        <v>9039</v>
      </c>
      <c r="D335" s="9">
        <v>8351</v>
      </c>
      <c r="E335" s="9">
        <v>688</v>
      </c>
      <c r="F335" s="169"/>
      <c r="G335" s="169"/>
      <c r="H335" s="170"/>
      <c r="I335" s="170" t="s">
        <v>21</v>
      </c>
      <c r="J335" s="170">
        <f t="shared" si="20"/>
        <v>9039</v>
      </c>
      <c r="K335" s="170">
        <v>264540</v>
      </c>
      <c r="L335" s="39">
        <f>J335/K335</f>
        <v>3.4168745747335E-2</v>
      </c>
    </row>
    <row r="336" spans="1:12" x14ac:dyDescent="0.25">
      <c r="A336" s="168">
        <v>332</v>
      </c>
      <c r="B336" s="31" t="s">
        <v>313</v>
      </c>
      <c r="C336" s="32">
        <f t="shared" si="19"/>
        <v>1827030</v>
      </c>
      <c r="D336" s="9">
        <v>1114548</v>
      </c>
      <c r="E336" s="9">
        <v>712482</v>
      </c>
      <c r="F336" s="169"/>
      <c r="G336" s="169"/>
      <c r="H336" s="170">
        <v>94920</v>
      </c>
      <c r="I336" s="170" t="s">
        <v>21</v>
      </c>
      <c r="J336" s="170">
        <f t="shared" si="20"/>
        <v>1921950</v>
      </c>
      <c r="K336" s="170"/>
      <c r="L336" s="39"/>
    </row>
    <row r="337" spans="1:12" x14ac:dyDescent="0.25">
      <c r="A337" s="168">
        <v>333</v>
      </c>
      <c r="B337" s="31" t="s">
        <v>315</v>
      </c>
      <c r="C337" s="32">
        <f t="shared" si="19"/>
        <v>4472</v>
      </c>
      <c r="D337" s="9">
        <v>4472</v>
      </c>
      <c r="E337" s="9"/>
      <c r="F337" s="169"/>
      <c r="G337" s="169"/>
      <c r="H337" s="170"/>
      <c r="I337" s="170" t="s">
        <v>21</v>
      </c>
      <c r="J337" s="170">
        <f t="shared" si="20"/>
        <v>4472</v>
      </c>
      <c r="K337" s="170"/>
      <c r="L337" s="39"/>
    </row>
    <row r="338" spans="1:12" x14ac:dyDescent="0.25">
      <c r="A338" s="168">
        <v>334</v>
      </c>
      <c r="B338" s="31" t="s">
        <v>316</v>
      </c>
      <c r="C338" s="32">
        <f t="shared" si="19"/>
        <v>8827</v>
      </c>
      <c r="D338" s="9">
        <v>8827</v>
      </c>
      <c r="E338" s="9"/>
      <c r="F338" s="169"/>
      <c r="G338" s="169"/>
      <c r="H338" s="170"/>
      <c r="I338" s="170" t="s">
        <v>21</v>
      </c>
      <c r="J338" s="170">
        <f t="shared" si="20"/>
        <v>8827</v>
      </c>
      <c r="K338" s="170">
        <v>597369</v>
      </c>
      <c r="L338" s="39">
        <f>J338/K338</f>
        <v>1.4776461450125468E-2</v>
      </c>
    </row>
    <row r="339" spans="1:12" x14ac:dyDescent="0.25">
      <c r="A339" s="168">
        <v>335</v>
      </c>
      <c r="B339" s="31" t="s">
        <v>317</v>
      </c>
      <c r="C339" s="32">
        <f t="shared" si="19"/>
        <v>6984</v>
      </c>
      <c r="D339" s="9">
        <v>6984</v>
      </c>
      <c r="E339" s="9"/>
      <c r="F339" s="169"/>
      <c r="G339" s="169"/>
      <c r="H339" s="170"/>
      <c r="I339" s="170" t="s">
        <v>21</v>
      </c>
      <c r="J339" s="170">
        <f t="shared" si="20"/>
        <v>6984</v>
      </c>
      <c r="K339" s="170">
        <v>476183</v>
      </c>
      <c r="L339" s="39">
        <f>J339/K339</f>
        <v>1.4666630266095177E-2</v>
      </c>
    </row>
    <row r="340" spans="1:12" x14ac:dyDescent="0.25">
      <c r="A340" s="168">
        <v>336</v>
      </c>
      <c r="B340" s="31" t="s">
        <v>452</v>
      </c>
      <c r="C340" s="32">
        <f t="shared" si="19"/>
        <v>115921</v>
      </c>
      <c r="D340" s="9"/>
      <c r="E340" s="9">
        <v>115921</v>
      </c>
      <c r="F340" s="169"/>
      <c r="G340" s="169"/>
      <c r="H340" s="170"/>
      <c r="I340" s="170" t="s">
        <v>21</v>
      </c>
      <c r="J340" s="170">
        <f t="shared" si="20"/>
        <v>115921</v>
      </c>
      <c r="K340" s="170">
        <v>25817235</v>
      </c>
      <c r="L340" s="39">
        <f>J340/K340</f>
        <v>4.4900625493008838E-3</v>
      </c>
    </row>
    <row r="341" spans="1:12" x14ac:dyDescent="0.25">
      <c r="A341" s="168">
        <v>337</v>
      </c>
      <c r="B341" s="31" t="s">
        <v>453</v>
      </c>
      <c r="C341" s="32">
        <f t="shared" si="19"/>
        <v>5593</v>
      </c>
      <c r="D341" s="9">
        <v>5593</v>
      </c>
      <c r="E341" s="9"/>
      <c r="F341" s="169"/>
      <c r="G341" s="169"/>
      <c r="H341" s="170"/>
      <c r="I341" s="170" t="s">
        <v>21</v>
      </c>
      <c r="J341" s="170">
        <f t="shared" si="20"/>
        <v>5593</v>
      </c>
      <c r="K341" s="170"/>
      <c r="L341" s="39"/>
    </row>
    <row r="342" spans="1:12" x14ac:dyDescent="0.25">
      <c r="A342" s="168">
        <v>338</v>
      </c>
      <c r="B342" s="31" t="s">
        <v>272</v>
      </c>
      <c r="C342" s="32">
        <f t="shared" si="19"/>
        <v>3943</v>
      </c>
      <c r="D342" s="9">
        <v>3943</v>
      </c>
      <c r="E342" s="9"/>
      <c r="F342" s="169"/>
      <c r="G342" s="169"/>
      <c r="H342" s="170"/>
      <c r="I342" s="170" t="s">
        <v>21</v>
      </c>
      <c r="J342" s="170">
        <f t="shared" si="20"/>
        <v>3943</v>
      </c>
      <c r="K342" s="170"/>
      <c r="L342" s="39"/>
    </row>
    <row r="343" spans="1:12" x14ac:dyDescent="0.25">
      <c r="A343" s="168">
        <v>339</v>
      </c>
      <c r="B343" s="31" t="s">
        <v>273</v>
      </c>
      <c r="C343" s="32">
        <f t="shared" si="19"/>
        <v>42176</v>
      </c>
      <c r="D343" s="9">
        <v>42176</v>
      </c>
      <c r="E343" s="9"/>
      <c r="F343" s="169"/>
      <c r="G343" s="169"/>
      <c r="H343" s="170"/>
      <c r="I343" s="170" t="s">
        <v>21</v>
      </c>
      <c r="J343" s="170">
        <f t="shared" si="20"/>
        <v>42176</v>
      </c>
      <c r="K343" s="170"/>
      <c r="L343" s="39"/>
    </row>
    <row r="344" spans="1:12" x14ac:dyDescent="0.25">
      <c r="A344" s="168">
        <v>340</v>
      </c>
      <c r="B344" s="31" t="s">
        <v>1105</v>
      </c>
      <c r="C344" s="32">
        <f t="shared" si="19"/>
        <v>40000</v>
      </c>
      <c r="D344" s="9"/>
      <c r="E344" s="9"/>
      <c r="F344" s="169"/>
      <c r="G344" s="169">
        <v>40000</v>
      </c>
      <c r="H344" s="170"/>
      <c r="I344" s="170" t="s">
        <v>21</v>
      </c>
      <c r="J344" s="170">
        <f t="shared" si="20"/>
        <v>40000</v>
      </c>
      <c r="K344" s="170"/>
      <c r="L344" s="39"/>
    </row>
    <row r="345" spans="1:12" x14ac:dyDescent="0.25">
      <c r="A345" s="168">
        <v>341</v>
      </c>
      <c r="B345" s="31" t="s">
        <v>489</v>
      </c>
      <c r="C345" s="32">
        <f t="shared" si="19"/>
        <v>80964</v>
      </c>
      <c r="D345" s="9"/>
      <c r="E345" s="9">
        <v>80964</v>
      </c>
      <c r="F345" s="169"/>
      <c r="G345" s="169"/>
      <c r="H345" s="170"/>
      <c r="I345" s="170"/>
      <c r="J345" s="170">
        <f t="shared" si="20"/>
        <v>80964</v>
      </c>
      <c r="K345" s="170">
        <v>7370690</v>
      </c>
      <c r="L345" s="39">
        <f>J345/K345</f>
        <v>1.0984588959785312E-2</v>
      </c>
    </row>
    <row r="346" spans="1:12" x14ac:dyDescent="0.25">
      <c r="A346" s="168">
        <v>342</v>
      </c>
      <c r="B346" s="31" t="s">
        <v>814</v>
      </c>
      <c r="C346" s="32">
        <f t="shared" si="19"/>
        <v>34845</v>
      </c>
      <c r="D346" s="9"/>
      <c r="E346" s="9"/>
      <c r="F346" s="169">
        <v>34845</v>
      </c>
      <c r="G346" s="169"/>
      <c r="H346" s="170"/>
      <c r="I346" s="170" t="s">
        <v>21</v>
      </c>
      <c r="J346" s="170">
        <f t="shared" si="20"/>
        <v>34845</v>
      </c>
      <c r="K346" s="170"/>
      <c r="L346" s="39"/>
    </row>
    <row r="347" spans="1:12" x14ac:dyDescent="0.25">
      <c r="A347" s="168">
        <v>343</v>
      </c>
      <c r="B347" s="31" t="s">
        <v>276</v>
      </c>
      <c r="C347" s="32">
        <f t="shared" si="19"/>
        <v>32326</v>
      </c>
      <c r="D347" s="9">
        <v>32326</v>
      </c>
      <c r="E347" s="9"/>
      <c r="F347" s="169"/>
      <c r="G347" s="169"/>
      <c r="H347" s="170"/>
      <c r="I347" s="170" t="s">
        <v>21</v>
      </c>
      <c r="J347" s="170">
        <f t="shared" si="20"/>
        <v>32326</v>
      </c>
      <c r="K347" s="170">
        <v>170446</v>
      </c>
      <c r="L347" s="39">
        <f>J347/K347</f>
        <v>0.1896553747227861</v>
      </c>
    </row>
    <row r="348" spans="1:12" x14ac:dyDescent="0.25">
      <c r="A348" s="168">
        <v>344</v>
      </c>
      <c r="B348" s="31" t="s">
        <v>621</v>
      </c>
      <c r="C348" s="32">
        <f t="shared" si="19"/>
        <v>46690</v>
      </c>
      <c r="D348" s="9"/>
      <c r="E348" s="9"/>
      <c r="F348" s="169">
        <v>46690</v>
      </c>
      <c r="G348" s="169"/>
      <c r="H348" s="170"/>
      <c r="I348" s="170" t="s">
        <v>21</v>
      </c>
      <c r="J348" s="170">
        <f t="shared" si="20"/>
        <v>46690</v>
      </c>
      <c r="K348" s="170"/>
      <c r="L348" s="39"/>
    </row>
    <row r="349" spans="1:12" x14ac:dyDescent="0.25">
      <c r="A349" s="168">
        <v>345</v>
      </c>
      <c r="B349" s="31" t="s">
        <v>277</v>
      </c>
      <c r="C349" s="32">
        <f t="shared" si="19"/>
        <v>290775</v>
      </c>
      <c r="D349" s="9">
        <v>290775</v>
      </c>
      <c r="E349" s="9"/>
      <c r="F349" s="169"/>
      <c r="G349" s="169"/>
      <c r="H349" s="170"/>
      <c r="I349" s="170" t="s">
        <v>21</v>
      </c>
      <c r="J349" s="170">
        <f t="shared" si="20"/>
        <v>290775</v>
      </c>
      <c r="K349" s="170">
        <v>6632667</v>
      </c>
      <c r="L349" s="39">
        <f>J349/K349</f>
        <v>4.3839830945832194E-2</v>
      </c>
    </row>
    <row r="350" spans="1:12" x14ac:dyDescent="0.25">
      <c r="A350" s="168">
        <v>346</v>
      </c>
      <c r="B350" s="31" t="s">
        <v>282</v>
      </c>
      <c r="C350" s="32">
        <f t="shared" si="19"/>
        <v>3916</v>
      </c>
      <c r="D350" s="9">
        <v>3916</v>
      </c>
      <c r="E350" s="9"/>
      <c r="F350" s="169"/>
      <c r="G350" s="169"/>
      <c r="H350" s="170"/>
      <c r="I350" s="170" t="s">
        <v>21</v>
      </c>
      <c r="J350" s="170">
        <f t="shared" si="20"/>
        <v>3916</v>
      </c>
      <c r="K350" s="170"/>
      <c r="L350" s="39"/>
    </row>
    <row r="351" spans="1:12" x14ac:dyDescent="0.25">
      <c r="A351" s="168">
        <v>347</v>
      </c>
      <c r="B351" s="31" t="s">
        <v>996</v>
      </c>
      <c r="C351" s="32">
        <f t="shared" si="19"/>
        <v>66146</v>
      </c>
      <c r="D351" s="9"/>
      <c r="E351" s="9"/>
      <c r="F351" s="169">
        <v>66146</v>
      </c>
      <c r="G351" s="169"/>
      <c r="H351" s="170"/>
      <c r="I351" s="170" t="s">
        <v>21</v>
      </c>
      <c r="J351" s="170">
        <f t="shared" si="20"/>
        <v>66146</v>
      </c>
      <c r="K351" s="170"/>
      <c r="L351" s="39"/>
    </row>
    <row r="352" spans="1:12" x14ac:dyDescent="0.25">
      <c r="A352" s="168">
        <v>348</v>
      </c>
      <c r="B352" s="31" t="s">
        <v>1106</v>
      </c>
      <c r="C352" s="32">
        <f t="shared" si="19"/>
        <v>4320</v>
      </c>
      <c r="D352" s="9"/>
      <c r="E352" s="9"/>
      <c r="F352" s="169">
        <v>4320</v>
      </c>
      <c r="G352" s="169"/>
      <c r="H352" s="170"/>
      <c r="I352" s="170" t="s">
        <v>21</v>
      </c>
      <c r="J352" s="170">
        <f t="shared" si="20"/>
        <v>4320</v>
      </c>
      <c r="K352" s="170"/>
      <c r="L352" s="39"/>
    </row>
    <row r="353" spans="1:12" x14ac:dyDescent="0.25">
      <c r="A353" s="168">
        <v>349</v>
      </c>
      <c r="B353" s="31" t="s">
        <v>291</v>
      </c>
      <c r="C353" s="32">
        <f t="shared" si="19"/>
        <v>7572</v>
      </c>
      <c r="D353" s="9">
        <v>7572</v>
      </c>
      <c r="E353" s="9"/>
      <c r="F353" s="169"/>
      <c r="G353" s="169"/>
      <c r="H353" s="170"/>
      <c r="I353" s="170" t="s">
        <v>21</v>
      </c>
      <c r="J353" s="170">
        <f t="shared" si="20"/>
        <v>7572</v>
      </c>
      <c r="K353" s="170">
        <v>14751808</v>
      </c>
      <c r="L353" s="39">
        <f>J353/K353</f>
        <v>5.1329301465962676E-4</v>
      </c>
    </row>
    <row r="354" spans="1:12" x14ac:dyDescent="0.25">
      <c r="A354" s="168">
        <v>350</v>
      </c>
      <c r="B354" s="31" t="s">
        <v>1107</v>
      </c>
      <c r="C354" s="32">
        <f t="shared" si="19"/>
        <v>1930</v>
      </c>
      <c r="D354" s="9">
        <v>1930</v>
      </c>
      <c r="E354" s="9"/>
      <c r="F354" s="169"/>
      <c r="G354" s="169"/>
      <c r="H354" s="170"/>
      <c r="I354" s="170" t="s">
        <v>21</v>
      </c>
      <c r="J354" s="170">
        <f t="shared" si="20"/>
        <v>1930</v>
      </c>
      <c r="K354" s="170"/>
      <c r="L354" s="39"/>
    </row>
    <row r="355" spans="1:12" x14ac:dyDescent="0.25">
      <c r="A355" s="168">
        <v>351</v>
      </c>
      <c r="B355" s="31" t="s">
        <v>300</v>
      </c>
      <c r="C355" s="32">
        <f t="shared" si="19"/>
        <v>152286</v>
      </c>
      <c r="D355" s="9"/>
      <c r="E355" s="9">
        <v>152286</v>
      </c>
      <c r="F355" s="169"/>
      <c r="G355" s="169"/>
      <c r="H355" s="170"/>
      <c r="I355" s="170" t="s">
        <v>21</v>
      </c>
      <c r="J355" s="170">
        <f t="shared" si="20"/>
        <v>152286</v>
      </c>
      <c r="K355" s="170">
        <v>24276336</v>
      </c>
      <c r="L355" s="39">
        <f>J355/K355</f>
        <v>6.2730224198577576E-3</v>
      </c>
    </row>
    <row r="356" spans="1:12" x14ac:dyDescent="0.25">
      <c r="A356" s="168">
        <v>352</v>
      </c>
      <c r="B356" s="31" t="s">
        <v>301</v>
      </c>
      <c r="C356" s="32">
        <f t="shared" si="19"/>
        <v>38755</v>
      </c>
      <c r="D356" s="9"/>
      <c r="E356" s="9">
        <v>38755</v>
      </c>
      <c r="F356" s="169"/>
      <c r="G356" s="169"/>
      <c r="H356" s="170"/>
      <c r="I356" s="170" t="s">
        <v>21</v>
      </c>
      <c r="J356" s="170">
        <f t="shared" si="20"/>
        <v>38755</v>
      </c>
      <c r="K356" s="170">
        <v>4898938</v>
      </c>
      <c r="L356" s="39">
        <f>J356/K356</f>
        <v>7.9108982395776385E-3</v>
      </c>
    </row>
    <row r="357" spans="1:12" x14ac:dyDescent="0.25">
      <c r="A357" s="168">
        <v>353</v>
      </c>
      <c r="B357" s="31" t="s">
        <v>302</v>
      </c>
      <c r="C357" s="32">
        <f t="shared" si="19"/>
        <v>323215</v>
      </c>
      <c r="D357" s="9">
        <v>61059</v>
      </c>
      <c r="E357" s="9">
        <v>262156</v>
      </c>
      <c r="F357" s="169"/>
      <c r="G357" s="169"/>
      <c r="H357" s="170"/>
      <c r="I357" s="170" t="s">
        <v>21</v>
      </c>
      <c r="J357" s="170">
        <f t="shared" si="20"/>
        <v>323215</v>
      </c>
      <c r="K357" s="170">
        <v>2604761</v>
      </c>
      <c r="L357" s="39">
        <f>J357/K357</f>
        <v>0.12408624054183857</v>
      </c>
    </row>
    <row r="358" spans="1:12" x14ac:dyDescent="0.25">
      <c r="A358" s="168">
        <v>354</v>
      </c>
      <c r="B358" s="31" t="s">
        <v>309</v>
      </c>
      <c r="C358" s="32">
        <f t="shared" si="19"/>
        <v>3653</v>
      </c>
      <c r="D358" s="9">
        <v>3653</v>
      </c>
      <c r="E358" s="9"/>
      <c r="F358" s="169"/>
      <c r="G358" s="169"/>
      <c r="H358" s="170"/>
      <c r="I358" s="170" t="s">
        <v>21</v>
      </c>
      <c r="J358" s="170">
        <f t="shared" si="20"/>
        <v>3653</v>
      </c>
      <c r="K358" s="170"/>
      <c r="L358" s="39"/>
    </row>
    <row r="359" spans="1:12" x14ac:dyDescent="0.25">
      <c r="A359" s="168">
        <v>355</v>
      </c>
      <c r="B359" s="31" t="s">
        <v>312</v>
      </c>
      <c r="C359" s="32">
        <f t="shared" si="19"/>
        <v>18758</v>
      </c>
      <c r="D359" s="9">
        <v>18758</v>
      </c>
      <c r="E359" s="9"/>
      <c r="F359" s="169"/>
      <c r="G359" s="169"/>
      <c r="H359" s="170"/>
      <c r="I359" s="170" t="s">
        <v>21</v>
      </c>
      <c r="J359" s="170">
        <f t="shared" si="20"/>
        <v>18758</v>
      </c>
      <c r="K359" s="170">
        <v>506559</v>
      </c>
      <c r="L359" s="39">
        <f>J359/K359</f>
        <v>3.7030237346488762E-2</v>
      </c>
    </row>
    <row r="360" spans="1:12" x14ac:dyDescent="0.25">
      <c r="A360" s="168">
        <v>356</v>
      </c>
      <c r="B360" s="31" t="s">
        <v>1108</v>
      </c>
      <c r="C360" s="32">
        <f t="shared" si="19"/>
        <v>2601053</v>
      </c>
      <c r="D360" s="9"/>
      <c r="E360" s="9">
        <v>2109102</v>
      </c>
      <c r="F360" s="169">
        <v>491951</v>
      </c>
      <c r="G360" s="169"/>
      <c r="H360" s="170"/>
      <c r="I360" s="170" t="s">
        <v>21</v>
      </c>
      <c r="J360" s="170">
        <f t="shared" si="20"/>
        <v>2601053</v>
      </c>
      <c r="K360" s="170">
        <v>220026166</v>
      </c>
      <c r="L360" s="39">
        <f>J360/K360</f>
        <v>1.1821562168201395E-2</v>
      </c>
    </row>
    <row r="361" spans="1:12" x14ac:dyDescent="0.25">
      <c r="A361" s="168">
        <v>357</v>
      </c>
      <c r="B361" s="31" t="s">
        <v>1109</v>
      </c>
      <c r="C361" s="32">
        <f t="shared" si="19"/>
        <v>63917</v>
      </c>
      <c r="D361" s="9"/>
      <c r="E361" s="9"/>
      <c r="F361" s="169">
        <v>63917</v>
      </c>
      <c r="G361" s="169"/>
      <c r="H361" s="170"/>
      <c r="I361" s="170" t="s">
        <v>21</v>
      </c>
      <c r="J361" s="170">
        <f t="shared" si="20"/>
        <v>63917</v>
      </c>
      <c r="K361" s="170"/>
      <c r="L361" s="39"/>
    </row>
    <row r="362" spans="1:12" x14ac:dyDescent="0.25">
      <c r="A362" s="168">
        <v>358</v>
      </c>
      <c r="B362" s="31" t="s">
        <v>1110</v>
      </c>
      <c r="C362" s="32">
        <f t="shared" si="19"/>
        <v>30000</v>
      </c>
      <c r="D362" s="9"/>
      <c r="E362" s="9"/>
      <c r="F362" s="169"/>
      <c r="G362" s="169">
        <v>30000</v>
      </c>
      <c r="H362" s="170"/>
      <c r="I362" s="170" t="s">
        <v>21</v>
      </c>
      <c r="J362" s="170">
        <f t="shared" si="20"/>
        <v>30000</v>
      </c>
      <c r="K362" s="170"/>
      <c r="L362" s="39"/>
    </row>
    <row r="363" spans="1:12" x14ac:dyDescent="0.25">
      <c r="A363" s="168">
        <v>359</v>
      </c>
      <c r="B363" s="31" t="s">
        <v>825</v>
      </c>
      <c r="C363" s="32">
        <f t="shared" si="19"/>
        <v>362134</v>
      </c>
      <c r="D363" s="9"/>
      <c r="E363" s="9">
        <v>362134</v>
      </c>
      <c r="F363" s="169"/>
      <c r="G363" s="169"/>
      <c r="H363" s="170"/>
      <c r="I363" s="170" t="s">
        <v>21</v>
      </c>
      <c r="J363" s="170">
        <f t="shared" si="20"/>
        <v>362134</v>
      </c>
      <c r="K363" s="170">
        <v>30175613</v>
      </c>
      <c r="L363" s="39">
        <f t="shared" ref="L363:L368" si="21">J363/K363</f>
        <v>1.2000882964664214E-2</v>
      </c>
    </row>
    <row r="364" spans="1:12" x14ac:dyDescent="0.25">
      <c r="A364" s="168">
        <v>360</v>
      </c>
      <c r="B364" s="31" t="s">
        <v>320</v>
      </c>
      <c r="C364" s="32">
        <f t="shared" si="19"/>
        <v>577872</v>
      </c>
      <c r="D364" s="9">
        <v>17355</v>
      </c>
      <c r="E364" s="9">
        <v>392050</v>
      </c>
      <c r="F364" s="169">
        <v>168467</v>
      </c>
      <c r="G364" s="169"/>
      <c r="H364" s="170"/>
      <c r="I364" s="170" t="s">
        <v>21</v>
      </c>
      <c r="J364" s="170">
        <f t="shared" si="20"/>
        <v>577872</v>
      </c>
      <c r="K364" s="170">
        <v>14589433</v>
      </c>
      <c r="L364" s="39">
        <f t="shared" si="21"/>
        <v>3.9608941622337211E-2</v>
      </c>
    </row>
    <row r="365" spans="1:12" x14ac:dyDescent="0.25">
      <c r="A365" s="168">
        <v>361</v>
      </c>
      <c r="B365" s="31" t="s">
        <v>1111</v>
      </c>
      <c r="C365" s="32">
        <f t="shared" si="19"/>
        <v>14520</v>
      </c>
      <c r="D365" s="9"/>
      <c r="E365" s="9"/>
      <c r="F365" s="169">
        <v>14520</v>
      </c>
      <c r="G365" s="169"/>
      <c r="H365" s="170"/>
      <c r="I365" s="170" t="s">
        <v>21</v>
      </c>
      <c r="J365" s="170">
        <f t="shared" si="20"/>
        <v>14520</v>
      </c>
      <c r="K365" s="170">
        <v>1924008</v>
      </c>
      <c r="L365" s="39">
        <f t="shared" si="21"/>
        <v>7.5467461673756038E-3</v>
      </c>
    </row>
    <row r="366" spans="1:12" x14ac:dyDescent="0.25">
      <c r="A366" s="168">
        <v>362</v>
      </c>
      <c r="B366" s="31" t="s">
        <v>331</v>
      </c>
      <c r="C366" s="32">
        <f t="shared" si="19"/>
        <v>4875</v>
      </c>
      <c r="D366" s="9">
        <v>4875</v>
      </c>
      <c r="E366" s="9"/>
      <c r="F366" s="169"/>
      <c r="G366" s="169"/>
      <c r="H366" s="170"/>
      <c r="I366" s="170" t="s">
        <v>21</v>
      </c>
      <c r="J366" s="170">
        <f t="shared" si="20"/>
        <v>4875</v>
      </c>
      <c r="K366" s="170">
        <v>176709</v>
      </c>
      <c r="L366" s="39">
        <f t="shared" si="21"/>
        <v>2.7587728978150518E-2</v>
      </c>
    </row>
    <row r="367" spans="1:12" x14ac:dyDescent="0.25">
      <c r="A367" s="168">
        <v>363</v>
      </c>
      <c r="B367" s="31" t="s">
        <v>826</v>
      </c>
      <c r="C367" s="32">
        <f t="shared" si="19"/>
        <v>290775</v>
      </c>
      <c r="D367" s="9">
        <v>290775</v>
      </c>
      <c r="E367" s="9"/>
      <c r="F367" s="169"/>
      <c r="G367" s="169"/>
      <c r="H367" s="170"/>
      <c r="I367" s="170" t="s">
        <v>21</v>
      </c>
      <c r="J367" s="170">
        <f t="shared" si="20"/>
        <v>290775</v>
      </c>
      <c r="K367" s="170">
        <v>6583923</v>
      </c>
      <c r="L367" s="39">
        <f t="shared" si="21"/>
        <v>4.4164398641964676E-2</v>
      </c>
    </row>
    <row r="368" spans="1:12" x14ac:dyDescent="0.25">
      <c r="A368" s="168">
        <v>364</v>
      </c>
      <c r="B368" s="31" t="s">
        <v>344</v>
      </c>
      <c r="C368" s="32">
        <f t="shared" si="19"/>
        <v>78377</v>
      </c>
      <c r="D368" s="9">
        <v>78377</v>
      </c>
      <c r="E368" s="9"/>
      <c r="F368" s="169"/>
      <c r="G368" s="169"/>
      <c r="H368" s="170"/>
      <c r="I368" s="170" t="s">
        <v>21</v>
      </c>
      <c r="J368" s="170">
        <f t="shared" si="20"/>
        <v>78377</v>
      </c>
      <c r="K368" s="170">
        <v>428557</v>
      </c>
      <c r="L368" s="39">
        <f t="shared" si="21"/>
        <v>0.18288582382273535</v>
      </c>
    </row>
    <row r="369" spans="1:12" x14ac:dyDescent="0.25">
      <c r="A369" s="168">
        <v>365</v>
      </c>
      <c r="B369" s="31" t="s">
        <v>1112</v>
      </c>
      <c r="C369" s="32">
        <f t="shared" si="19"/>
        <v>2831</v>
      </c>
      <c r="D369" s="9">
        <v>2831</v>
      </c>
      <c r="E369" s="9"/>
      <c r="F369" s="169"/>
      <c r="G369" s="169"/>
      <c r="H369" s="170"/>
      <c r="I369" s="170" t="s">
        <v>21</v>
      </c>
      <c r="J369" s="170">
        <f t="shared" si="20"/>
        <v>2831</v>
      </c>
      <c r="K369" s="170"/>
      <c r="L369" s="39"/>
    </row>
    <row r="370" spans="1:12" x14ac:dyDescent="0.25">
      <c r="A370" s="168">
        <v>366</v>
      </c>
      <c r="B370" s="31" t="s">
        <v>1007</v>
      </c>
      <c r="C370" s="32">
        <f t="shared" si="19"/>
        <v>14380</v>
      </c>
      <c r="D370" s="9"/>
      <c r="E370" s="9"/>
      <c r="F370" s="169">
        <v>14380</v>
      </c>
      <c r="G370" s="169"/>
      <c r="H370" s="170"/>
      <c r="I370" s="170" t="s">
        <v>21</v>
      </c>
      <c r="J370" s="170">
        <f t="shared" si="20"/>
        <v>14380</v>
      </c>
      <c r="K370" s="170"/>
      <c r="L370" s="39"/>
    </row>
    <row r="371" spans="1:12" x14ac:dyDescent="0.25">
      <c r="A371" s="168">
        <v>367</v>
      </c>
      <c r="B371" s="31" t="s">
        <v>348</v>
      </c>
      <c r="C371" s="32">
        <f t="shared" si="19"/>
        <v>408166</v>
      </c>
      <c r="D371" s="9"/>
      <c r="E371" s="9"/>
      <c r="F371" s="169">
        <v>408166</v>
      </c>
      <c r="G371" s="169"/>
      <c r="H371" s="170"/>
      <c r="I371" s="170" t="s">
        <v>21</v>
      </c>
      <c r="J371" s="170">
        <f t="shared" si="20"/>
        <v>408166</v>
      </c>
      <c r="K371" s="170"/>
      <c r="L371" s="39"/>
    </row>
    <row r="372" spans="1:12" x14ac:dyDescent="0.25">
      <c r="A372" s="168">
        <v>368</v>
      </c>
      <c r="B372" s="31" t="s">
        <v>353</v>
      </c>
      <c r="C372" s="32">
        <f t="shared" si="19"/>
        <v>153758</v>
      </c>
      <c r="D372" s="9">
        <v>153758</v>
      </c>
      <c r="E372" s="9"/>
      <c r="F372" s="169"/>
      <c r="G372" s="169"/>
      <c r="H372" s="170"/>
      <c r="I372" s="170" t="s">
        <v>21</v>
      </c>
      <c r="J372" s="170">
        <f t="shared" si="20"/>
        <v>153758</v>
      </c>
      <c r="K372" s="170"/>
      <c r="L372" s="39"/>
    </row>
    <row r="373" spans="1:12" x14ac:dyDescent="0.25">
      <c r="A373" s="168">
        <v>369</v>
      </c>
      <c r="B373" s="31" t="s">
        <v>642</v>
      </c>
      <c r="C373" s="32">
        <f t="shared" si="19"/>
        <v>3455</v>
      </c>
      <c r="D373" s="9">
        <v>2713</v>
      </c>
      <c r="E373" s="9">
        <v>742</v>
      </c>
      <c r="F373" s="169"/>
      <c r="G373" s="169"/>
      <c r="H373" s="170"/>
      <c r="I373" s="170" t="s">
        <v>21</v>
      </c>
      <c r="J373" s="170">
        <f t="shared" si="20"/>
        <v>3455</v>
      </c>
      <c r="K373" s="170">
        <v>231326</v>
      </c>
      <c r="L373" s="39">
        <f>J373/K373</f>
        <v>1.4935631965278438E-2</v>
      </c>
    </row>
    <row r="374" spans="1:12" x14ac:dyDescent="0.25">
      <c r="A374" s="168">
        <v>370</v>
      </c>
      <c r="B374" s="31" t="s">
        <v>356</v>
      </c>
      <c r="C374" s="32">
        <f t="shared" si="19"/>
        <v>11166</v>
      </c>
      <c r="D374" s="9">
        <v>11166</v>
      </c>
      <c r="E374" s="9"/>
      <c r="F374" s="169"/>
      <c r="G374" s="169"/>
      <c r="H374" s="170"/>
      <c r="I374" s="170" t="s">
        <v>21</v>
      </c>
      <c r="J374" s="170">
        <f t="shared" si="20"/>
        <v>11166</v>
      </c>
      <c r="K374" s="170"/>
      <c r="L374" s="39"/>
    </row>
    <row r="375" spans="1:12" x14ac:dyDescent="0.25">
      <c r="A375" s="168">
        <v>371</v>
      </c>
      <c r="B375" s="31" t="s">
        <v>366</v>
      </c>
      <c r="C375" s="32">
        <f t="shared" si="19"/>
        <v>1036031</v>
      </c>
      <c r="D375" s="9">
        <v>227570</v>
      </c>
      <c r="E375" s="9">
        <v>808461</v>
      </c>
      <c r="F375" s="169"/>
      <c r="G375" s="169"/>
      <c r="H375" s="170"/>
      <c r="I375" s="170" t="s">
        <v>21</v>
      </c>
      <c r="J375" s="170">
        <f t="shared" si="20"/>
        <v>1036031</v>
      </c>
      <c r="K375" s="170">
        <v>8742997</v>
      </c>
      <c r="L375" s="39">
        <f>J375/K375</f>
        <v>0.11849838219091234</v>
      </c>
    </row>
    <row r="376" spans="1:12" x14ac:dyDescent="0.25">
      <c r="A376" s="168">
        <v>372</v>
      </c>
      <c r="B376" s="31" t="s">
        <v>1113</v>
      </c>
      <c r="C376" s="32">
        <f t="shared" si="19"/>
        <v>44525</v>
      </c>
      <c r="D376" s="9"/>
      <c r="E376" s="9"/>
      <c r="F376" s="169">
        <v>44525</v>
      </c>
      <c r="G376" s="169"/>
      <c r="H376" s="170"/>
      <c r="I376" s="170" t="s">
        <v>21</v>
      </c>
      <c r="J376" s="170">
        <f t="shared" si="20"/>
        <v>44525</v>
      </c>
      <c r="K376" s="170"/>
      <c r="L376" s="39"/>
    </row>
    <row r="377" spans="1:12" x14ac:dyDescent="0.25">
      <c r="A377" s="168">
        <v>373</v>
      </c>
      <c r="B377" s="31" t="s">
        <v>377</v>
      </c>
      <c r="C377" s="32">
        <f t="shared" si="19"/>
        <v>57210</v>
      </c>
      <c r="D377" s="9">
        <v>57210</v>
      </c>
      <c r="E377" s="9"/>
      <c r="F377" s="169"/>
      <c r="G377" s="169"/>
      <c r="H377" s="170"/>
      <c r="I377" s="170" t="s">
        <v>21</v>
      </c>
      <c r="J377" s="170">
        <f t="shared" si="20"/>
        <v>57210</v>
      </c>
      <c r="K377" s="170"/>
      <c r="L377" s="39"/>
    </row>
    <row r="378" spans="1:12" x14ac:dyDescent="0.25">
      <c r="A378" s="168">
        <v>374</v>
      </c>
      <c r="B378" s="31" t="s">
        <v>394</v>
      </c>
      <c r="C378" s="32">
        <f t="shared" si="19"/>
        <v>6707</v>
      </c>
      <c r="D378" s="9">
        <v>6707</v>
      </c>
      <c r="E378" s="9"/>
      <c r="F378" s="169"/>
      <c r="G378" s="169"/>
      <c r="H378" s="170"/>
      <c r="I378" s="170" t="s">
        <v>21</v>
      </c>
      <c r="J378" s="170">
        <f t="shared" si="20"/>
        <v>6707</v>
      </c>
      <c r="K378" s="170">
        <v>364898</v>
      </c>
      <c r="L378" s="39">
        <f>J378/K378</f>
        <v>1.8380478928358063E-2</v>
      </c>
    </row>
    <row r="379" spans="1:12" x14ac:dyDescent="0.25">
      <c r="A379" s="168">
        <v>375</v>
      </c>
      <c r="B379" s="31" t="s">
        <v>1114</v>
      </c>
      <c r="C379" s="32">
        <f t="shared" si="19"/>
        <v>96082</v>
      </c>
      <c r="D379" s="9"/>
      <c r="E379" s="9"/>
      <c r="F379" s="169">
        <v>96082</v>
      </c>
      <c r="G379" s="169"/>
      <c r="H379" s="170"/>
      <c r="I379" s="170" t="s">
        <v>21</v>
      </c>
      <c r="J379" s="170">
        <f t="shared" si="20"/>
        <v>96082</v>
      </c>
      <c r="K379" s="170"/>
      <c r="L379" s="39"/>
    </row>
    <row r="380" spans="1:12" x14ac:dyDescent="0.25">
      <c r="A380" s="168">
        <v>376</v>
      </c>
      <c r="B380" s="31" t="s">
        <v>1115</v>
      </c>
      <c r="C380" s="32">
        <f t="shared" si="19"/>
        <v>16190</v>
      </c>
      <c r="D380" s="9"/>
      <c r="E380" s="9"/>
      <c r="F380" s="169">
        <v>16190</v>
      </c>
      <c r="G380" s="169"/>
      <c r="H380" s="170"/>
      <c r="I380" s="170" t="s">
        <v>21</v>
      </c>
      <c r="J380" s="170">
        <f t="shared" si="20"/>
        <v>16190</v>
      </c>
      <c r="K380" s="170"/>
      <c r="L380" s="39"/>
    </row>
    <row r="381" spans="1:12" x14ac:dyDescent="0.25">
      <c r="A381" s="168">
        <v>377</v>
      </c>
      <c r="B381" s="31" t="s">
        <v>1116</v>
      </c>
      <c r="C381" s="32">
        <f t="shared" si="19"/>
        <v>50000</v>
      </c>
      <c r="D381" s="9"/>
      <c r="E381" s="9"/>
      <c r="F381" s="169"/>
      <c r="G381" s="169">
        <v>50000</v>
      </c>
      <c r="H381" s="170"/>
      <c r="I381" s="170" t="s">
        <v>21</v>
      </c>
      <c r="J381" s="170">
        <f t="shared" si="20"/>
        <v>50000</v>
      </c>
      <c r="K381" s="170"/>
      <c r="L381" s="39"/>
    </row>
    <row r="382" spans="1:12" x14ac:dyDescent="0.25">
      <c r="A382" s="168">
        <v>378</v>
      </c>
      <c r="B382" s="31" t="s">
        <v>1117</v>
      </c>
      <c r="C382" s="32">
        <f t="shared" si="19"/>
        <v>4815</v>
      </c>
      <c r="D382" s="9"/>
      <c r="E382" s="9"/>
      <c r="F382" s="169">
        <v>4815</v>
      </c>
      <c r="G382" s="169"/>
      <c r="H382" s="170"/>
      <c r="I382" s="170" t="s">
        <v>21</v>
      </c>
      <c r="J382" s="170">
        <f t="shared" si="20"/>
        <v>4815</v>
      </c>
      <c r="K382" s="170"/>
      <c r="L382" s="39"/>
    </row>
    <row r="383" spans="1:12" x14ac:dyDescent="0.25">
      <c r="A383" s="168">
        <v>379</v>
      </c>
      <c r="B383" s="31" t="s">
        <v>1118</v>
      </c>
      <c r="C383" s="32">
        <f t="shared" si="19"/>
        <v>5476</v>
      </c>
      <c r="D383" s="9"/>
      <c r="E383" s="9"/>
      <c r="F383" s="169">
        <v>5476</v>
      </c>
      <c r="G383" s="169"/>
      <c r="H383" s="170"/>
      <c r="I383" s="170" t="s">
        <v>21</v>
      </c>
      <c r="J383" s="170">
        <f t="shared" si="20"/>
        <v>5476</v>
      </c>
      <c r="K383" s="170"/>
      <c r="L383" s="39"/>
    </row>
    <row r="384" spans="1:12" x14ac:dyDescent="0.25">
      <c r="A384" s="168">
        <v>380</v>
      </c>
      <c r="B384" s="31" t="s">
        <v>408</v>
      </c>
      <c r="C384" s="32">
        <f t="shared" si="19"/>
        <v>73157</v>
      </c>
      <c r="D384" s="9">
        <v>73157</v>
      </c>
      <c r="E384" s="9"/>
      <c r="F384" s="169"/>
      <c r="G384" s="169"/>
      <c r="H384" s="170"/>
      <c r="I384" s="170" t="s">
        <v>21</v>
      </c>
      <c r="J384" s="170">
        <f t="shared" si="20"/>
        <v>73157</v>
      </c>
      <c r="K384" s="170">
        <v>393264</v>
      </c>
      <c r="L384" s="39">
        <f>J384/K384</f>
        <v>0.18602516375767933</v>
      </c>
    </row>
    <row r="385" spans="1:12" x14ac:dyDescent="0.25">
      <c r="A385" s="168">
        <v>381</v>
      </c>
      <c r="B385" s="31" t="s">
        <v>1119</v>
      </c>
      <c r="C385" s="32">
        <f t="shared" si="19"/>
        <v>9168</v>
      </c>
      <c r="D385" s="9">
        <v>9168</v>
      </c>
      <c r="E385" s="9"/>
      <c r="F385" s="169"/>
      <c r="G385" s="169"/>
      <c r="H385" s="170"/>
      <c r="I385" s="170" t="s">
        <v>21</v>
      </c>
      <c r="J385" s="170">
        <f t="shared" si="20"/>
        <v>9168</v>
      </c>
      <c r="K385" s="170"/>
      <c r="L385" s="39"/>
    </row>
    <row r="386" spans="1:12" x14ac:dyDescent="0.25">
      <c r="A386" s="168">
        <v>382</v>
      </c>
      <c r="B386" s="31" t="s">
        <v>420</v>
      </c>
      <c r="C386" s="32">
        <f t="shared" si="19"/>
        <v>33780</v>
      </c>
      <c r="D386" s="9">
        <v>33780</v>
      </c>
      <c r="E386" s="9"/>
      <c r="F386" s="169"/>
      <c r="G386" s="169"/>
      <c r="H386" s="170"/>
      <c r="I386" s="170" t="s">
        <v>21</v>
      </c>
      <c r="J386" s="170">
        <f t="shared" si="20"/>
        <v>33780</v>
      </c>
      <c r="K386" s="170"/>
      <c r="L386" s="39"/>
    </row>
    <row r="387" spans="1:12" x14ac:dyDescent="0.25">
      <c r="A387" s="168">
        <v>383</v>
      </c>
      <c r="B387" s="31" t="s">
        <v>423</v>
      </c>
      <c r="C387" s="32">
        <f t="shared" si="19"/>
        <v>15584</v>
      </c>
      <c r="D387" s="9">
        <v>15584</v>
      </c>
      <c r="E387" s="9"/>
      <c r="F387" s="169"/>
      <c r="G387" s="169"/>
      <c r="H387" s="170"/>
      <c r="I387" s="170" t="s">
        <v>21</v>
      </c>
      <c r="J387" s="170">
        <f t="shared" si="20"/>
        <v>15584</v>
      </c>
      <c r="K387" s="170"/>
      <c r="L387" s="39"/>
    </row>
    <row r="388" spans="1:12" x14ac:dyDescent="0.25">
      <c r="A388" s="168">
        <v>384</v>
      </c>
      <c r="B388" s="31" t="s">
        <v>424</v>
      </c>
      <c r="C388" s="32">
        <f t="shared" si="19"/>
        <v>156526</v>
      </c>
      <c r="D388" s="9">
        <v>156526</v>
      </c>
      <c r="E388" s="9"/>
      <c r="F388" s="169"/>
      <c r="G388" s="169"/>
      <c r="H388" s="170"/>
      <c r="I388" s="170" t="s">
        <v>21</v>
      </c>
      <c r="J388" s="170">
        <f t="shared" si="20"/>
        <v>156526</v>
      </c>
      <c r="K388" s="170">
        <v>1244875</v>
      </c>
      <c r="L388" s="39">
        <f>J388/K388</f>
        <v>0.12573631890752082</v>
      </c>
    </row>
    <row r="389" spans="1:12" x14ac:dyDescent="0.25">
      <c r="A389" s="168">
        <v>385</v>
      </c>
      <c r="B389" s="31" t="s">
        <v>1120</v>
      </c>
      <c r="C389" s="32">
        <f t="shared" ref="C389:C413" si="22">D389+E389+F389+G389</f>
        <v>28800</v>
      </c>
      <c r="D389" s="9"/>
      <c r="E389" s="9"/>
      <c r="F389" s="169"/>
      <c r="G389" s="169">
        <v>28800</v>
      </c>
      <c r="H389" s="170"/>
      <c r="I389" s="170" t="s">
        <v>21</v>
      </c>
      <c r="J389" s="170">
        <f t="shared" ref="J389:J413" si="23">SUM(C389,H389,I389)</f>
        <v>28800</v>
      </c>
      <c r="K389" s="170"/>
      <c r="L389" s="39"/>
    </row>
    <row r="390" spans="1:12" x14ac:dyDescent="0.25">
      <c r="A390" s="168">
        <v>386</v>
      </c>
      <c r="B390" s="31" t="s">
        <v>1121</v>
      </c>
      <c r="C390" s="32">
        <f t="shared" si="22"/>
        <v>46062</v>
      </c>
      <c r="D390" s="9"/>
      <c r="E390" s="9"/>
      <c r="F390" s="169">
        <v>46062</v>
      </c>
      <c r="G390" s="169"/>
      <c r="H390" s="170"/>
      <c r="I390" s="170" t="s">
        <v>21</v>
      </c>
      <c r="J390" s="170">
        <f t="shared" si="23"/>
        <v>46062</v>
      </c>
      <c r="K390" s="170"/>
      <c r="L390" s="39"/>
    </row>
    <row r="391" spans="1:12" x14ac:dyDescent="0.25">
      <c r="A391" s="168">
        <v>387</v>
      </c>
      <c r="B391" s="31" t="s">
        <v>1122</v>
      </c>
      <c r="C391" s="32">
        <f t="shared" si="22"/>
        <v>1373111</v>
      </c>
      <c r="D391" s="9"/>
      <c r="E391" s="9">
        <v>462192</v>
      </c>
      <c r="F391" s="169">
        <v>910919</v>
      </c>
      <c r="G391" s="169"/>
      <c r="H391" s="170"/>
      <c r="I391" s="170" t="s">
        <v>21</v>
      </c>
      <c r="J391" s="170">
        <f t="shared" si="23"/>
        <v>1373111</v>
      </c>
      <c r="K391" s="170">
        <v>79774634</v>
      </c>
      <c r="L391" s="39">
        <f>J391/K391</f>
        <v>1.7212376054273091E-2</v>
      </c>
    </row>
    <row r="392" spans="1:12" x14ac:dyDescent="0.25">
      <c r="A392" s="168">
        <v>388</v>
      </c>
      <c r="B392" s="31" t="s">
        <v>663</v>
      </c>
      <c r="C392" s="32">
        <f t="shared" si="22"/>
        <v>50000</v>
      </c>
      <c r="D392" s="9"/>
      <c r="E392" s="9"/>
      <c r="F392" s="169"/>
      <c r="G392" s="169">
        <v>50000</v>
      </c>
      <c r="H392" s="170"/>
      <c r="I392" s="170" t="s">
        <v>21</v>
      </c>
      <c r="J392" s="170">
        <f t="shared" si="23"/>
        <v>50000</v>
      </c>
      <c r="K392" s="170"/>
      <c r="L392" s="39"/>
    </row>
    <row r="393" spans="1:12" x14ac:dyDescent="0.25">
      <c r="A393" s="168">
        <v>389</v>
      </c>
      <c r="B393" s="31" t="s">
        <v>1123</v>
      </c>
      <c r="C393" s="32">
        <f t="shared" si="22"/>
        <v>50000</v>
      </c>
      <c r="D393" s="9"/>
      <c r="E393" s="9"/>
      <c r="F393" s="169"/>
      <c r="G393" s="169">
        <v>50000</v>
      </c>
      <c r="H393" s="170"/>
      <c r="I393" s="170" t="s">
        <v>21</v>
      </c>
      <c r="J393" s="170">
        <f t="shared" si="23"/>
        <v>50000</v>
      </c>
      <c r="K393" s="170"/>
      <c r="L393" s="39"/>
    </row>
    <row r="394" spans="1:12" x14ac:dyDescent="0.25">
      <c r="A394" s="168">
        <v>390</v>
      </c>
      <c r="B394" s="31" t="s">
        <v>434</v>
      </c>
      <c r="C394" s="32">
        <f t="shared" si="22"/>
        <v>5284</v>
      </c>
      <c r="D394" s="9"/>
      <c r="E394" s="9">
        <v>5284</v>
      </c>
      <c r="F394" s="169"/>
      <c r="G394" s="169"/>
      <c r="H394" s="170"/>
      <c r="I394" s="170" t="s">
        <v>21</v>
      </c>
      <c r="J394" s="170">
        <f t="shared" si="23"/>
        <v>5284</v>
      </c>
      <c r="K394" s="170">
        <v>24465929</v>
      </c>
      <c r="L394" s="39">
        <f>J394/K394</f>
        <v>2.1597381403338497E-4</v>
      </c>
    </row>
    <row r="395" spans="1:12" x14ac:dyDescent="0.25">
      <c r="A395" s="168">
        <v>391</v>
      </c>
      <c r="B395" s="31" t="s">
        <v>435</v>
      </c>
      <c r="C395" s="32">
        <f t="shared" si="22"/>
        <v>37963</v>
      </c>
      <c r="D395" s="9">
        <v>37963</v>
      </c>
      <c r="E395" s="9"/>
      <c r="F395" s="169"/>
      <c r="G395" s="169"/>
      <c r="H395" s="170"/>
      <c r="I395" s="170" t="s">
        <v>21</v>
      </c>
      <c r="J395" s="170">
        <f t="shared" si="23"/>
        <v>37963</v>
      </c>
      <c r="K395" s="170"/>
      <c r="L395" s="39"/>
    </row>
    <row r="396" spans="1:12" x14ac:dyDescent="0.25">
      <c r="A396" s="168">
        <v>392</v>
      </c>
      <c r="B396" s="31" t="s">
        <v>1124</v>
      </c>
      <c r="C396" s="32">
        <f t="shared" si="22"/>
        <v>10133</v>
      </c>
      <c r="D396" s="9"/>
      <c r="E396" s="9"/>
      <c r="F396" s="169">
        <v>10133</v>
      </c>
      <c r="G396" s="169"/>
      <c r="H396" s="170"/>
      <c r="I396" s="170" t="s">
        <v>21</v>
      </c>
      <c r="J396" s="170">
        <f t="shared" si="23"/>
        <v>10133</v>
      </c>
      <c r="K396" s="170"/>
      <c r="L396" s="39"/>
    </row>
    <row r="397" spans="1:12" x14ac:dyDescent="0.25">
      <c r="A397" s="168">
        <v>393</v>
      </c>
      <c r="B397" s="31" t="s">
        <v>437</v>
      </c>
      <c r="C397" s="32">
        <f t="shared" si="22"/>
        <v>4602</v>
      </c>
      <c r="D397" s="9">
        <v>4602</v>
      </c>
      <c r="E397" s="9"/>
      <c r="F397" s="169"/>
      <c r="G397" s="169"/>
      <c r="H397" s="170"/>
      <c r="I397" s="170" t="s">
        <v>21</v>
      </c>
      <c r="J397" s="170">
        <f t="shared" si="23"/>
        <v>4602</v>
      </c>
      <c r="K397" s="170">
        <v>139223</v>
      </c>
      <c r="L397" s="39">
        <f>J397/K397</f>
        <v>3.3054883173038938E-2</v>
      </c>
    </row>
    <row r="398" spans="1:12" x14ac:dyDescent="0.25">
      <c r="A398" s="168">
        <v>394</v>
      </c>
      <c r="B398" s="31" t="s">
        <v>1125</v>
      </c>
      <c r="C398" s="32">
        <f t="shared" si="22"/>
        <v>57627</v>
      </c>
      <c r="D398" s="9">
        <v>3653</v>
      </c>
      <c r="E398" s="9"/>
      <c r="F398" s="169">
        <v>53974</v>
      </c>
      <c r="G398" s="169"/>
      <c r="H398" s="170"/>
      <c r="I398" s="170" t="s">
        <v>21</v>
      </c>
      <c r="J398" s="170">
        <f t="shared" si="23"/>
        <v>57627</v>
      </c>
      <c r="K398" s="170">
        <v>854392</v>
      </c>
      <c r="L398" s="39">
        <f>J398/K398</f>
        <v>6.7447962995908203E-2</v>
      </c>
    </row>
    <row r="399" spans="1:12" x14ac:dyDescent="0.25">
      <c r="A399" s="168">
        <v>395</v>
      </c>
      <c r="B399" s="31" t="s">
        <v>845</v>
      </c>
      <c r="C399" s="32">
        <f t="shared" si="22"/>
        <v>13460</v>
      </c>
      <c r="D399" s="9"/>
      <c r="E399" s="9"/>
      <c r="F399" s="169">
        <v>13460</v>
      </c>
      <c r="G399" s="169"/>
      <c r="H399" s="170"/>
      <c r="I399" s="170" t="s">
        <v>21</v>
      </c>
      <c r="J399" s="170">
        <f t="shared" si="23"/>
        <v>13460</v>
      </c>
      <c r="K399" s="170"/>
      <c r="L399" s="39"/>
    </row>
    <row r="400" spans="1:12" x14ac:dyDescent="0.25">
      <c r="A400" s="168">
        <v>396</v>
      </c>
      <c r="B400" s="31" t="s">
        <v>1126</v>
      </c>
      <c r="C400" s="32">
        <f t="shared" si="22"/>
        <v>6525</v>
      </c>
      <c r="D400" s="9"/>
      <c r="E400" s="9"/>
      <c r="F400" s="169">
        <v>6525</v>
      </c>
      <c r="G400" s="169"/>
      <c r="H400" s="170"/>
      <c r="I400" s="170" t="s">
        <v>21</v>
      </c>
      <c r="J400" s="170">
        <f t="shared" si="23"/>
        <v>6525</v>
      </c>
      <c r="K400" s="170"/>
      <c r="L400" s="39"/>
    </row>
    <row r="401" spans="1:12" x14ac:dyDescent="0.25">
      <c r="A401" s="168">
        <v>397</v>
      </c>
      <c r="B401" s="31" t="s">
        <v>1127</v>
      </c>
      <c r="C401" s="32">
        <f t="shared" si="22"/>
        <v>4145</v>
      </c>
      <c r="D401" s="9">
        <v>4145</v>
      </c>
      <c r="E401" s="9"/>
      <c r="F401" s="169"/>
      <c r="G401" s="169"/>
      <c r="H401" s="170"/>
      <c r="I401" s="170" t="s">
        <v>21</v>
      </c>
      <c r="J401" s="170">
        <f t="shared" si="23"/>
        <v>4145</v>
      </c>
      <c r="K401" s="170">
        <v>378372</v>
      </c>
      <c r="L401" s="39">
        <f>J401/K401</f>
        <v>1.0954827524235409E-2</v>
      </c>
    </row>
    <row r="402" spans="1:12" x14ac:dyDescent="0.25">
      <c r="A402" s="168">
        <v>398</v>
      </c>
      <c r="B402" s="31" t="s">
        <v>1128</v>
      </c>
      <c r="C402" s="32">
        <f t="shared" si="22"/>
        <v>3653</v>
      </c>
      <c r="D402" s="9">
        <v>3653</v>
      </c>
      <c r="E402" s="9"/>
      <c r="F402" s="169"/>
      <c r="G402" s="169"/>
      <c r="H402" s="170"/>
      <c r="I402" s="170" t="s">
        <v>21</v>
      </c>
      <c r="J402" s="170">
        <f t="shared" si="23"/>
        <v>3653</v>
      </c>
      <c r="K402" s="170">
        <v>252751</v>
      </c>
      <c r="L402" s="39">
        <f>J402/K402</f>
        <v>1.4452959632207192E-2</v>
      </c>
    </row>
    <row r="403" spans="1:12" x14ac:dyDescent="0.25">
      <c r="A403" s="168">
        <v>399</v>
      </c>
      <c r="B403" s="31" t="s">
        <v>1129</v>
      </c>
      <c r="C403" s="32">
        <f t="shared" si="22"/>
        <v>55929</v>
      </c>
      <c r="D403" s="9">
        <v>4712</v>
      </c>
      <c r="E403" s="9"/>
      <c r="F403" s="169">
        <v>51217</v>
      </c>
      <c r="G403" s="169"/>
      <c r="H403" s="170"/>
      <c r="I403" s="170" t="s">
        <v>21</v>
      </c>
      <c r="J403" s="170">
        <f t="shared" si="23"/>
        <v>55929</v>
      </c>
      <c r="K403" s="170"/>
      <c r="L403" s="39"/>
    </row>
    <row r="404" spans="1:12" x14ac:dyDescent="0.25">
      <c r="A404" s="168">
        <v>400</v>
      </c>
      <c r="B404" s="31" t="s">
        <v>1130</v>
      </c>
      <c r="C404" s="32">
        <f t="shared" si="22"/>
        <v>9330</v>
      </c>
      <c r="D404" s="9">
        <v>9330</v>
      </c>
      <c r="E404" s="9"/>
      <c r="F404" s="169"/>
      <c r="G404" s="169"/>
      <c r="H404" s="170"/>
      <c r="I404" s="170" t="s">
        <v>21</v>
      </c>
      <c r="J404" s="170">
        <f t="shared" si="23"/>
        <v>9330</v>
      </c>
      <c r="K404" s="170"/>
      <c r="L404" s="39"/>
    </row>
    <row r="405" spans="1:12" x14ac:dyDescent="0.25">
      <c r="A405" s="168">
        <v>401</v>
      </c>
      <c r="B405" s="31" t="s">
        <v>458</v>
      </c>
      <c r="C405" s="32">
        <f t="shared" si="22"/>
        <v>118291</v>
      </c>
      <c r="D405" s="9"/>
      <c r="E405" s="9">
        <v>118291</v>
      </c>
      <c r="F405" s="169"/>
      <c r="G405" s="169"/>
      <c r="H405" s="170"/>
      <c r="I405" s="170" t="s">
        <v>21</v>
      </c>
      <c r="J405" s="170">
        <f t="shared" si="23"/>
        <v>118291</v>
      </c>
      <c r="K405" s="170">
        <v>17379269</v>
      </c>
      <c r="L405" s="39">
        <f>J405/K405</f>
        <v>6.8064427796128823E-3</v>
      </c>
    </row>
    <row r="406" spans="1:12" x14ac:dyDescent="0.25">
      <c r="A406" s="168">
        <v>402</v>
      </c>
      <c r="B406" s="31" t="s">
        <v>675</v>
      </c>
      <c r="C406" s="32">
        <f t="shared" si="22"/>
        <v>4376</v>
      </c>
      <c r="D406" s="9">
        <v>4376</v>
      </c>
      <c r="E406" s="9"/>
      <c r="F406" s="169"/>
      <c r="G406" s="169"/>
      <c r="H406" s="170"/>
      <c r="I406" s="170"/>
      <c r="J406" s="170">
        <f t="shared" si="23"/>
        <v>4376</v>
      </c>
      <c r="K406" s="170"/>
      <c r="L406" s="39"/>
    </row>
    <row r="407" spans="1:12" x14ac:dyDescent="0.25">
      <c r="A407" s="168">
        <v>403</v>
      </c>
      <c r="B407" s="31" t="s">
        <v>1131</v>
      </c>
      <c r="C407" s="32">
        <f t="shared" si="22"/>
        <v>147191</v>
      </c>
      <c r="D407" s="9"/>
      <c r="E407" s="9">
        <v>113647</v>
      </c>
      <c r="F407" s="169">
        <v>33544</v>
      </c>
      <c r="G407" s="169"/>
      <c r="H407" s="170"/>
      <c r="I407" s="170"/>
      <c r="J407" s="170">
        <f t="shared" si="23"/>
        <v>147191</v>
      </c>
      <c r="K407" s="170">
        <v>11486362</v>
      </c>
      <c r="L407" s="39">
        <f>J407/K407</f>
        <v>1.2814414172215712E-2</v>
      </c>
    </row>
    <row r="408" spans="1:12" x14ac:dyDescent="0.25">
      <c r="A408" s="168">
        <v>404</v>
      </c>
      <c r="B408" s="31" t="s">
        <v>1132</v>
      </c>
      <c r="C408" s="32">
        <f t="shared" si="22"/>
        <v>67727</v>
      </c>
      <c r="D408" s="9"/>
      <c r="E408" s="9"/>
      <c r="F408" s="169">
        <v>67727</v>
      </c>
      <c r="G408" s="169"/>
      <c r="H408" s="170"/>
      <c r="I408" s="170"/>
      <c r="J408" s="170">
        <f t="shared" si="23"/>
        <v>67727</v>
      </c>
      <c r="K408" s="170"/>
      <c r="L408" s="39"/>
    </row>
    <row r="409" spans="1:12" x14ac:dyDescent="0.25">
      <c r="A409" s="168">
        <v>405</v>
      </c>
      <c r="B409" s="31" t="s">
        <v>480</v>
      </c>
      <c r="C409" s="32">
        <f t="shared" si="22"/>
        <v>290775</v>
      </c>
      <c r="D409" s="9">
        <v>290775</v>
      </c>
      <c r="E409" s="9"/>
      <c r="F409" s="169"/>
      <c r="G409" s="169"/>
      <c r="H409" s="170"/>
      <c r="I409" s="170"/>
      <c r="J409" s="170">
        <f t="shared" si="23"/>
        <v>290775</v>
      </c>
      <c r="K409" s="170"/>
      <c r="L409" s="39"/>
    </row>
    <row r="410" spans="1:12" x14ac:dyDescent="0.25">
      <c r="A410" s="168">
        <v>406</v>
      </c>
      <c r="B410" s="31" t="s">
        <v>482</v>
      </c>
      <c r="C410" s="32">
        <f t="shared" si="22"/>
        <v>9434</v>
      </c>
      <c r="D410" s="9">
        <v>9434</v>
      </c>
      <c r="E410" s="9"/>
      <c r="F410" s="169"/>
      <c r="G410" s="169"/>
      <c r="H410" s="170"/>
      <c r="I410" s="170"/>
      <c r="J410" s="170">
        <f t="shared" si="23"/>
        <v>9434</v>
      </c>
      <c r="K410" s="170"/>
      <c r="L410" s="39"/>
    </row>
    <row r="411" spans="1:12" x14ac:dyDescent="0.25">
      <c r="A411" s="168">
        <v>407</v>
      </c>
      <c r="B411" s="31" t="s">
        <v>487</v>
      </c>
      <c r="C411" s="32">
        <f t="shared" si="22"/>
        <v>19343</v>
      </c>
      <c r="D411" s="9">
        <v>12493</v>
      </c>
      <c r="E411" s="9"/>
      <c r="F411" s="169">
        <v>6850</v>
      </c>
      <c r="G411" s="169"/>
      <c r="H411" s="170"/>
      <c r="I411" s="170"/>
      <c r="J411" s="170">
        <f t="shared" si="23"/>
        <v>19343</v>
      </c>
      <c r="K411" s="170"/>
      <c r="L411" s="39"/>
    </row>
    <row r="412" spans="1:12" x14ac:dyDescent="0.25">
      <c r="A412" s="168">
        <v>408</v>
      </c>
      <c r="B412" s="31" t="s">
        <v>851</v>
      </c>
      <c r="C412" s="32">
        <f t="shared" si="22"/>
        <v>3653</v>
      </c>
      <c r="D412" s="9">
        <v>3653</v>
      </c>
      <c r="E412" s="9"/>
      <c r="F412" s="169"/>
      <c r="G412" s="169"/>
      <c r="H412" s="170"/>
      <c r="I412" s="170"/>
      <c r="J412" s="170">
        <f t="shared" si="23"/>
        <v>3653</v>
      </c>
      <c r="K412" s="170"/>
      <c r="L412" s="39"/>
    </row>
    <row r="413" spans="1:12" x14ac:dyDescent="0.25">
      <c r="A413" s="168">
        <v>409</v>
      </c>
      <c r="B413" s="31" t="s">
        <v>1133</v>
      </c>
      <c r="C413" s="32">
        <f t="shared" si="22"/>
        <v>57273</v>
      </c>
      <c r="D413" s="9"/>
      <c r="E413" s="9"/>
      <c r="F413" s="169">
        <v>57273</v>
      </c>
      <c r="G413" s="169"/>
      <c r="H413" s="170"/>
      <c r="I413" s="170"/>
      <c r="J413" s="170">
        <f t="shared" si="23"/>
        <v>57273</v>
      </c>
      <c r="K413" s="170"/>
      <c r="L413" s="39"/>
    </row>
    <row r="414" spans="1:12" x14ac:dyDescent="0.25">
      <c r="C414" s="172"/>
      <c r="D414" s="173"/>
      <c r="E414" s="57"/>
      <c r="F414" s="57"/>
      <c r="G414" s="174"/>
      <c r="H414" s="57"/>
      <c r="I414" s="57"/>
      <c r="J414" s="15"/>
      <c r="K414" s="15"/>
      <c r="L414" s="15"/>
    </row>
    <row r="415" spans="1:12" ht="15.75" x14ac:dyDescent="0.25">
      <c r="B415" s="18" t="s">
        <v>494</v>
      </c>
      <c r="C415" s="18">
        <f t="shared" ref="C415:J415" si="24">SUM(C5:C413)</f>
        <v>48750253</v>
      </c>
      <c r="D415" s="18">
        <f t="shared" si="24"/>
        <v>17139548</v>
      </c>
      <c r="E415" s="18">
        <f t="shared" si="24"/>
        <v>23505004</v>
      </c>
      <c r="F415" s="18">
        <f t="shared" si="24"/>
        <v>7349701</v>
      </c>
      <c r="G415" s="18">
        <f t="shared" si="24"/>
        <v>756000</v>
      </c>
      <c r="H415" s="18">
        <f t="shared" si="24"/>
        <v>27000000</v>
      </c>
      <c r="I415" s="18">
        <f t="shared" si="24"/>
        <v>174577.96</v>
      </c>
      <c r="J415" s="18">
        <f t="shared" si="24"/>
        <v>75924830.960000008</v>
      </c>
      <c r="K415" s="18"/>
      <c r="L415" s="18"/>
    </row>
    <row r="416" spans="1:12" x14ac:dyDescent="0.25">
      <c r="B416" s="63"/>
      <c r="J416"/>
      <c r="L416"/>
    </row>
    <row r="417" spans="2:12" ht="29.25" customHeight="1" x14ac:dyDescent="0.25">
      <c r="B417" s="175" t="s">
        <v>495</v>
      </c>
      <c r="C417" s="139"/>
      <c r="D417" s="139"/>
      <c r="E417" s="139"/>
      <c r="F417" s="139"/>
      <c r="J417"/>
      <c r="L417"/>
    </row>
    <row r="418" spans="2:12" x14ac:dyDescent="0.25">
      <c r="B418" s="63"/>
      <c r="J418"/>
      <c r="L418"/>
    </row>
    <row r="419" spans="2:12" x14ac:dyDescent="0.25">
      <c r="B419" s="63"/>
      <c r="J419"/>
      <c r="L419"/>
    </row>
    <row r="420" spans="2:12" x14ac:dyDescent="0.25">
      <c r="B420" s="63"/>
      <c r="J420"/>
      <c r="L420"/>
    </row>
    <row r="421" spans="2:12" x14ac:dyDescent="0.25">
      <c r="B421" s="63"/>
      <c r="J421"/>
      <c r="L421"/>
    </row>
    <row r="422" spans="2:12" x14ac:dyDescent="0.25">
      <c r="B422" s="63"/>
      <c r="J422"/>
      <c r="L422"/>
    </row>
    <row r="423" spans="2:12" x14ac:dyDescent="0.25">
      <c r="B423" s="63"/>
      <c r="J423"/>
      <c r="L423"/>
    </row>
    <row r="424" spans="2:12" x14ac:dyDescent="0.25">
      <c r="B424" s="63"/>
      <c r="J424"/>
      <c r="L424"/>
    </row>
    <row r="425" spans="2:12" x14ac:dyDescent="0.25">
      <c r="B425" s="63"/>
      <c r="J425"/>
      <c r="L425"/>
    </row>
    <row r="426" spans="2:12" x14ac:dyDescent="0.25">
      <c r="B426" s="63"/>
      <c r="J426"/>
      <c r="L426"/>
    </row>
    <row r="427" spans="2:12" x14ac:dyDescent="0.25">
      <c r="B427" s="63"/>
      <c r="J427"/>
      <c r="L427"/>
    </row>
    <row r="428" spans="2:12" x14ac:dyDescent="0.25">
      <c r="B428" s="63"/>
      <c r="J428"/>
      <c r="L428"/>
    </row>
    <row r="429" spans="2:12" x14ac:dyDescent="0.25">
      <c r="B429" s="63"/>
      <c r="J429"/>
      <c r="L429"/>
    </row>
    <row r="430" spans="2:12" x14ac:dyDescent="0.25">
      <c r="B430" s="63"/>
      <c r="J430"/>
      <c r="L430"/>
    </row>
    <row r="431" spans="2:12" x14ac:dyDescent="0.25">
      <c r="B431" s="63"/>
      <c r="J431"/>
      <c r="L431"/>
    </row>
    <row r="432" spans="2:12" x14ac:dyDescent="0.25">
      <c r="B432" s="63"/>
      <c r="J432"/>
      <c r="L432"/>
    </row>
    <row r="433" spans="2:12" x14ac:dyDescent="0.25">
      <c r="B433" s="63"/>
      <c r="J433"/>
      <c r="L433"/>
    </row>
    <row r="434" spans="2:12" x14ac:dyDescent="0.25">
      <c r="B434" s="63"/>
      <c r="J434"/>
      <c r="L434"/>
    </row>
    <row r="435" spans="2:12" x14ac:dyDescent="0.25">
      <c r="B435" s="63"/>
      <c r="J435"/>
      <c r="L435"/>
    </row>
    <row r="436" spans="2:12" x14ac:dyDescent="0.25">
      <c r="B436" s="63"/>
      <c r="J436"/>
      <c r="L436"/>
    </row>
    <row r="437" spans="2:12" x14ac:dyDescent="0.25">
      <c r="B437" s="63"/>
      <c r="J437"/>
      <c r="L437"/>
    </row>
    <row r="438" spans="2:12" x14ac:dyDescent="0.25">
      <c r="B438" s="63"/>
      <c r="J438"/>
      <c r="L438"/>
    </row>
    <row r="439" spans="2:12" x14ac:dyDescent="0.25">
      <c r="B439" s="63"/>
      <c r="J439"/>
      <c r="L439"/>
    </row>
    <row r="440" spans="2:12" x14ac:dyDescent="0.25">
      <c r="B440" s="63"/>
      <c r="J440"/>
      <c r="L440"/>
    </row>
    <row r="441" spans="2:12" x14ac:dyDescent="0.25">
      <c r="B441" s="63"/>
      <c r="J441"/>
      <c r="L441"/>
    </row>
    <row r="442" spans="2:12" x14ac:dyDescent="0.25">
      <c r="B442" s="63"/>
      <c r="J442"/>
      <c r="L442"/>
    </row>
    <row r="443" spans="2:12" x14ac:dyDescent="0.25">
      <c r="B443" s="63"/>
      <c r="J443"/>
      <c r="L443"/>
    </row>
    <row r="444" spans="2:12" x14ac:dyDescent="0.25">
      <c r="B444" s="63"/>
      <c r="J444"/>
      <c r="L444"/>
    </row>
    <row r="445" spans="2:12" x14ac:dyDescent="0.25">
      <c r="B445" s="63"/>
      <c r="J445"/>
      <c r="L445"/>
    </row>
    <row r="446" spans="2:12" x14ac:dyDescent="0.25">
      <c r="B446" s="63"/>
      <c r="J446"/>
      <c r="L446"/>
    </row>
    <row r="447" spans="2:12" x14ac:dyDescent="0.25">
      <c r="B447" s="63"/>
      <c r="J447"/>
      <c r="L447"/>
    </row>
    <row r="448" spans="2:12" x14ac:dyDescent="0.25">
      <c r="B448" s="63"/>
      <c r="J448"/>
      <c r="L448"/>
    </row>
    <row r="449" spans="2:12" x14ac:dyDescent="0.25">
      <c r="B449" s="63"/>
      <c r="J449"/>
      <c r="L449"/>
    </row>
    <row r="450" spans="2:12" x14ac:dyDescent="0.25">
      <c r="B450" s="63"/>
      <c r="J450"/>
      <c r="L450"/>
    </row>
    <row r="451" spans="2:12" x14ac:dyDescent="0.25">
      <c r="B451" s="63"/>
      <c r="J451"/>
      <c r="L451"/>
    </row>
    <row r="452" spans="2:12" x14ac:dyDescent="0.25">
      <c r="B452" s="63"/>
      <c r="J452"/>
      <c r="L452"/>
    </row>
    <row r="453" spans="2:12" x14ac:dyDescent="0.25">
      <c r="B453" s="63"/>
      <c r="J453"/>
      <c r="L453"/>
    </row>
    <row r="454" spans="2:12" x14ac:dyDescent="0.25">
      <c r="B454" s="63"/>
      <c r="J454"/>
      <c r="L454"/>
    </row>
    <row r="455" spans="2:12" x14ac:dyDescent="0.25">
      <c r="B455" s="63"/>
      <c r="J455"/>
      <c r="L455"/>
    </row>
    <row r="456" spans="2:12" x14ac:dyDescent="0.25">
      <c r="B456" s="63"/>
      <c r="J456"/>
      <c r="L456"/>
    </row>
    <row r="457" spans="2:12" x14ac:dyDescent="0.25">
      <c r="B457" s="63"/>
      <c r="J457"/>
      <c r="L457"/>
    </row>
    <row r="458" spans="2:12" x14ac:dyDescent="0.25">
      <c r="B458" s="63"/>
      <c r="J458"/>
      <c r="L458"/>
    </row>
    <row r="459" spans="2:12" x14ac:dyDescent="0.25">
      <c r="B459" s="63"/>
      <c r="J459"/>
      <c r="L459"/>
    </row>
    <row r="460" spans="2:12" x14ac:dyDescent="0.25">
      <c r="B460" s="63"/>
      <c r="J460"/>
      <c r="L460"/>
    </row>
    <row r="461" spans="2:12" x14ac:dyDescent="0.25">
      <c r="B461" s="63"/>
      <c r="J461"/>
      <c r="L461"/>
    </row>
    <row r="462" spans="2:12" x14ac:dyDescent="0.25">
      <c r="B462" s="63"/>
      <c r="J462"/>
      <c r="L462"/>
    </row>
    <row r="463" spans="2:12" x14ac:dyDescent="0.25">
      <c r="B463" s="63"/>
      <c r="J463"/>
      <c r="L463"/>
    </row>
    <row r="464" spans="2:12" x14ac:dyDescent="0.25">
      <c r="B464" s="63"/>
      <c r="J464"/>
      <c r="L464"/>
    </row>
    <row r="465" spans="2:12" x14ac:dyDescent="0.25">
      <c r="B465" s="63"/>
      <c r="J465"/>
      <c r="L465"/>
    </row>
    <row r="466" spans="2:12" x14ac:dyDescent="0.25">
      <c r="B466" s="63"/>
      <c r="J466"/>
      <c r="L466"/>
    </row>
    <row r="467" spans="2:12" x14ac:dyDescent="0.25">
      <c r="B467" s="63"/>
      <c r="J467"/>
      <c r="L467"/>
    </row>
    <row r="468" spans="2:12" x14ac:dyDescent="0.25">
      <c r="B468" s="63"/>
      <c r="J468"/>
      <c r="L468"/>
    </row>
    <row r="469" spans="2:12" x14ac:dyDescent="0.25">
      <c r="B469" s="63"/>
      <c r="J469"/>
      <c r="L469"/>
    </row>
    <row r="470" spans="2:12" x14ac:dyDescent="0.25">
      <c r="B470" s="63"/>
      <c r="J470"/>
      <c r="L470"/>
    </row>
    <row r="471" spans="2:12" x14ac:dyDescent="0.25">
      <c r="B471" s="63"/>
      <c r="J471"/>
      <c r="L471"/>
    </row>
    <row r="472" spans="2:12" x14ac:dyDescent="0.25">
      <c r="B472" s="63"/>
      <c r="J472"/>
      <c r="L472"/>
    </row>
    <row r="473" spans="2:12" x14ac:dyDescent="0.25">
      <c r="B473" s="63"/>
      <c r="J473"/>
      <c r="L473"/>
    </row>
    <row r="474" spans="2:12" x14ac:dyDescent="0.25">
      <c r="B474" s="63"/>
      <c r="J474"/>
      <c r="L474"/>
    </row>
    <row r="475" spans="2:12" x14ac:dyDescent="0.25">
      <c r="B475" s="63"/>
      <c r="J475"/>
      <c r="L475"/>
    </row>
    <row r="476" spans="2:12" x14ac:dyDescent="0.25">
      <c r="B476" s="63"/>
      <c r="J476"/>
      <c r="L476"/>
    </row>
    <row r="477" spans="2:12" x14ac:dyDescent="0.25">
      <c r="B477" s="63"/>
      <c r="J477"/>
      <c r="L477"/>
    </row>
    <row r="478" spans="2:12" x14ac:dyDescent="0.25">
      <c r="B478" s="63"/>
      <c r="J478"/>
      <c r="L478"/>
    </row>
    <row r="479" spans="2:12" x14ac:dyDescent="0.25">
      <c r="B479" s="63"/>
      <c r="J479"/>
      <c r="L479"/>
    </row>
    <row r="480" spans="2:12" x14ac:dyDescent="0.25">
      <c r="B480" s="63"/>
      <c r="J480"/>
      <c r="L480"/>
    </row>
    <row r="481" spans="2:10" x14ac:dyDescent="0.25">
      <c r="B481" s="63"/>
      <c r="J481"/>
    </row>
    <row r="482" spans="2:10" x14ac:dyDescent="0.25">
      <c r="B482" s="63"/>
      <c r="J482"/>
    </row>
    <row r="483" spans="2:10" x14ac:dyDescent="0.25">
      <c r="B483" s="63"/>
      <c r="J483"/>
    </row>
    <row r="484" spans="2:10" x14ac:dyDescent="0.25">
      <c r="B484" s="63"/>
      <c r="J484"/>
    </row>
    <row r="485" spans="2:10" x14ac:dyDescent="0.25">
      <c r="B485" s="63"/>
      <c r="J485"/>
    </row>
    <row r="486" spans="2:10" x14ac:dyDescent="0.25">
      <c r="B486" s="63"/>
      <c r="J486"/>
    </row>
    <row r="487" spans="2:10" x14ac:dyDescent="0.25">
      <c r="B487" s="63"/>
      <c r="J487"/>
    </row>
    <row r="488" spans="2:10" x14ac:dyDescent="0.25">
      <c r="B488" s="63"/>
      <c r="J488"/>
    </row>
    <row r="489" spans="2:10" x14ac:dyDescent="0.25">
      <c r="B489" s="63"/>
      <c r="J489"/>
    </row>
    <row r="490" spans="2:10" x14ac:dyDescent="0.25">
      <c r="B490" s="63"/>
      <c r="J490"/>
    </row>
    <row r="491" spans="2:10" x14ac:dyDescent="0.25">
      <c r="B491" s="63"/>
      <c r="J491"/>
    </row>
    <row r="492" spans="2:10" x14ac:dyDescent="0.25">
      <c r="B492" s="63"/>
      <c r="J492"/>
    </row>
    <row r="493" spans="2:10" x14ac:dyDescent="0.25">
      <c r="B493" s="63"/>
      <c r="J493"/>
    </row>
  </sheetData>
  <autoFilter ref="A4:M415" xr:uid="{00000000-0009-0000-0000-000003000000}"/>
  <mergeCells count="10">
    <mergeCell ref="A1:L1"/>
    <mergeCell ref="A2:A3"/>
    <mergeCell ref="B2:B3"/>
    <mergeCell ref="C2:C3"/>
    <mergeCell ref="D2:G2"/>
    <mergeCell ref="H2:H3"/>
    <mergeCell ref="I2:I3"/>
    <mergeCell ref="J2:J3"/>
    <mergeCell ref="K2:K3"/>
    <mergeCell ref="L2:L3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53" fitToHeight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O1"/>
    </sheetView>
  </sheetViews>
  <sheetFormatPr baseColWidth="10" defaultColWidth="11.42578125" defaultRowHeight="15" x14ac:dyDescent="0.25"/>
  <cols>
    <col min="1" max="1" width="9.5703125" customWidth="1"/>
    <col min="2" max="2" width="42.28515625" style="63" customWidth="1"/>
    <col min="3" max="4" width="16.28515625" style="63" customWidth="1"/>
    <col min="5" max="8" width="16.28515625" style="64" customWidth="1"/>
    <col min="9" max="9" width="16" style="64" customWidth="1"/>
    <col min="10" max="10" width="14.28515625" style="64" customWidth="1"/>
    <col min="11" max="11" width="16.140625" style="64" customWidth="1"/>
    <col min="12" max="14" width="16" customWidth="1"/>
    <col min="15" max="15" width="57.85546875" style="63" customWidth="1"/>
    <col min="16" max="16384" width="11.42578125" style="1"/>
  </cols>
  <sheetData>
    <row r="1" spans="1:15" ht="25.5" customHeight="1" x14ac:dyDescent="0.25">
      <c r="A1" s="192" t="s">
        <v>496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4"/>
    </row>
    <row r="2" spans="1:15" ht="15" customHeight="1" x14ac:dyDescent="0.25">
      <c r="A2" s="224" t="s">
        <v>1</v>
      </c>
      <c r="B2" s="238" t="s">
        <v>497</v>
      </c>
      <c r="C2" s="196" t="s">
        <v>3</v>
      </c>
      <c r="D2" s="229" t="s">
        <v>4</v>
      </c>
      <c r="E2" s="229"/>
      <c r="F2" s="229"/>
      <c r="G2" s="229"/>
      <c r="H2" s="230" t="s">
        <v>5</v>
      </c>
      <c r="I2" s="231" t="s">
        <v>498</v>
      </c>
      <c r="J2" s="231" t="s">
        <v>499</v>
      </c>
      <c r="K2" s="240" t="s">
        <v>500</v>
      </c>
      <c r="L2" s="242" t="s">
        <v>501</v>
      </c>
      <c r="M2" s="234" t="s">
        <v>7</v>
      </c>
      <c r="N2" s="214" t="s">
        <v>8</v>
      </c>
      <c r="O2" s="236" t="s">
        <v>9</v>
      </c>
    </row>
    <row r="3" spans="1:15" ht="82.5" customHeight="1" x14ac:dyDescent="0.25">
      <c r="A3" s="225"/>
      <c r="B3" s="239"/>
      <c r="C3" s="228"/>
      <c r="D3" s="24" t="s">
        <v>10</v>
      </c>
      <c r="E3" s="24" t="s">
        <v>12</v>
      </c>
      <c r="F3" s="24" t="s">
        <v>13</v>
      </c>
      <c r="G3" s="24" t="s">
        <v>14</v>
      </c>
      <c r="H3" s="219" t="s">
        <v>502</v>
      </c>
      <c r="I3" s="220"/>
      <c r="J3" s="220"/>
      <c r="K3" s="241"/>
      <c r="L3" s="242"/>
      <c r="M3" s="235"/>
      <c r="N3" s="215"/>
      <c r="O3" s="237"/>
    </row>
    <row r="4" spans="1:15" x14ac:dyDescent="0.25">
      <c r="A4" s="25"/>
      <c r="B4" s="4"/>
      <c r="C4" s="26" t="s">
        <v>15</v>
      </c>
      <c r="D4" s="27" t="s">
        <v>15</v>
      </c>
      <c r="E4" s="27" t="s">
        <v>15</v>
      </c>
      <c r="F4" s="27" t="s">
        <v>15</v>
      </c>
      <c r="G4" s="27" t="s">
        <v>15</v>
      </c>
      <c r="H4" s="27" t="s">
        <v>15</v>
      </c>
      <c r="I4" s="27" t="s">
        <v>15</v>
      </c>
      <c r="J4" s="28" t="s">
        <v>15</v>
      </c>
      <c r="K4" s="28" t="s">
        <v>15</v>
      </c>
      <c r="L4" s="28" t="s">
        <v>15</v>
      </c>
      <c r="M4" s="29" t="s">
        <v>16</v>
      </c>
      <c r="N4" s="4" t="s">
        <v>15</v>
      </c>
      <c r="O4" s="4"/>
    </row>
    <row r="5" spans="1:15" x14ac:dyDescent="0.25">
      <c r="A5" s="30">
        <v>1</v>
      </c>
      <c r="B5" s="31" t="s">
        <v>503</v>
      </c>
      <c r="C5" s="32">
        <f t="shared" ref="C5:C68" si="0">SUM(D5,E5,F5,G5)</f>
        <v>338737</v>
      </c>
      <c r="D5" s="33"/>
      <c r="E5" s="9" t="s">
        <v>21</v>
      </c>
      <c r="F5" s="9">
        <v>338737</v>
      </c>
      <c r="G5" s="9" t="s">
        <v>21</v>
      </c>
      <c r="H5" s="34" t="s">
        <v>21</v>
      </c>
      <c r="I5" s="34"/>
      <c r="J5" s="35" t="s">
        <v>21</v>
      </c>
      <c r="K5" s="34" t="s">
        <v>21</v>
      </c>
      <c r="L5" s="36">
        <f t="shared" ref="L5:L68" si="1">SUM(C5,H5,I5,J5,K5)</f>
        <v>338737</v>
      </c>
      <c r="M5" s="37">
        <v>65951185</v>
      </c>
      <c r="N5" s="38">
        <f>L5/M5</f>
        <v>5.1361776137911703E-3</v>
      </c>
      <c r="O5" s="8" t="s">
        <v>18</v>
      </c>
    </row>
    <row r="6" spans="1:15" x14ac:dyDescent="0.25">
      <c r="A6" s="30">
        <v>2</v>
      </c>
      <c r="B6" s="31" t="s">
        <v>19</v>
      </c>
      <c r="C6" s="32">
        <f t="shared" si="0"/>
        <v>16651</v>
      </c>
      <c r="D6" s="33">
        <v>10678</v>
      </c>
      <c r="E6" s="9">
        <v>5973</v>
      </c>
      <c r="F6" s="9" t="s">
        <v>21</v>
      </c>
      <c r="G6" s="9" t="s">
        <v>21</v>
      </c>
      <c r="H6" s="34" t="s">
        <v>21</v>
      </c>
      <c r="I6" s="34"/>
      <c r="J6" s="35" t="s">
        <v>21</v>
      </c>
      <c r="K6" s="34" t="s">
        <v>21</v>
      </c>
      <c r="L6" s="36">
        <f t="shared" si="1"/>
        <v>16651</v>
      </c>
      <c r="M6" s="37">
        <v>466830</v>
      </c>
      <c r="N6" s="39">
        <f>L6/M6</f>
        <v>3.5668230405072512E-2</v>
      </c>
      <c r="O6" s="31"/>
    </row>
    <row r="7" spans="1:15" x14ac:dyDescent="0.25">
      <c r="A7" s="30">
        <v>3</v>
      </c>
      <c r="B7" s="31" t="s">
        <v>504</v>
      </c>
      <c r="C7" s="32">
        <f t="shared" si="0"/>
        <v>50000</v>
      </c>
      <c r="D7" s="33"/>
      <c r="E7" s="9" t="s">
        <v>21</v>
      </c>
      <c r="F7" s="9" t="s">
        <v>21</v>
      </c>
      <c r="G7" s="9">
        <v>50000</v>
      </c>
      <c r="H7" s="34" t="s">
        <v>21</v>
      </c>
      <c r="I7" s="34"/>
      <c r="J7" s="35" t="s">
        <v>21</v>
      </c>
      <c r="K7" s="34" t="s">
        <v>21</v>
      </c>
      <c r="L7" s="36">
        <f t="shared" si="1"/>
        <v>50000</v>
      </c>
      <c r="M7" s="37" t="s">
        <v>21</v>
      </c>
      <c r="N7" s="39"/>
      <c r="O7" s="31"/>
    </row>
    <row r="8" spans="1:15" x14ac:dyDescent="0.25">
      <c r="A8" s="30">
        <v>4</v>
      </c>
      <c r="B8" s="40" t="s">
        <v>505</v>
      </c>
      <c r="C8" s="32">
        <f t="shared" si="0"/>
        <v>40000</v>
      </c>
      <c r="D8" s="41"/>
      <c r="E8" s="42" t="s">
        <v>21</v>
      </c>
      <c r="F8" s="42" t="s">
        <v>21</v>
      </c>
      <c r="G8" s="42">
        <v>40000</v>
      </c>
      <c r="H8" s="43" t="s">
        <v>21</v>
      </c>
      <c r="I8" s="44"/>
      <c r="J8" s="45" t="s">
        <v>21</v>
      </c>
      <c r="K8" s="43" t="s">
        <v>21</v>
      </c>
      <c r="L8" s="36">
        <f t="shared" si="1"/>
        <v>40000</v>
      </c>
      <c r="M8" s="46" t="s">
        <v>21</v>
      </c>
      <c r="N8" s="39"/>
      <c r="O8" s="31"/>
    </row>
    <row r="9" spans="1:15" x14ac:dyDescent="0.25">
      <c r="A9" s="30">
        <v>5</v>
      </c>
      <c r="B9" s="40" t="s">
        <v>506</v>
      </c>
      <c r="C9" s="32">
        <f t="shared" si="0"/>
        <v>50000</v>
      </c>
      <c r="D9" s="41"/>
      <c r="E9" s="42" t="s">
        <v>21</v>
      </c>
      <c r="F9" s="42" t="s">
        <v>21</v>
      </c>
      <c r="G9" s="42">
        <v>50000</v>
      </c>
      <c r="H9" s="43" t="s">
        <v>21</v>
      </c>
      <c r="I9" s="44"/>
      <c r="J9" s="45" t="s">
        <v>21</v>
      </c>
      <c r="K9" s="43" t="s">
        <v>21</v>
      </c>
      <c r="L9" s="36">
        <f t="shared" si="1"/>
        <v>50000</v>
      </c>
      <c r="M9" s="46" t="s">
        <v>21</v>
      </c>
      <c r="N9" s="39"/>
      <c r="O9" s="31"/>
    </row>
    <row r="10" spans="1:15" x14ac:dyDescent="0.25">
      <c r="A10" s="30">
        <v>6</v>
      </c>
      <c r="B10" s="40" t="s">
        <v>507</v>
      </c>
      <c r="C10" s="32">
        <f t="shared" si="0"/>
        <v>54044</v>
      </c>
      <c r="D10" s="41"/>
      <c r="E10" s="42" t="s">
        <v>21</v>
      </c>
      <c r="F10" s="42">
        <v>54044</v>
      </c>
      <c r="G10" s="42" t="s">
        <v>21</v>
      </c>
      <c r="H10" s="43" t="s">
        <v>21</v>
      </c>
      <c r="I10" s="44"/>
      <c r="J10" s="45" t="s">
        <v>21</v>
      </c>
      <c r="K10" s="43" t="s">
        <v>21</v>
      </c>
      <c r="L10" s="36">
        <f t="shared" si="1"/>
        <v>54044</v>
      </c>
      <c r="M10" s="46" t="s">
        <v>21</v>
      </c>
      <c r="N10" s="38"/>
      <c r="O10" s="31"/>
    </row>
    <row r="11" spans="1:15" x14ac:dyDescent="0.25">
      <c r="A11" s="30">
        <v>7</v>
      </c>
      <c r="B11" s="40" t="s">
        <v>508</v>
      </c>
      <c r="C11" s="32">
        <f t="shared" si="0"/>
        <v>2881</v>
      </c>
      <c r="D11" s="47">
        <v>2881</v>
      </c>
      <c r="E11" s="48" t="s">
        <v>21</v>
      </c>
      <c r="F11" s="48" t="s">
        <v>21</v>
      </c>
      <c r="G11" s="42" t="s">
        <v>21</v>
      </c>
      <c r="H11" s="43" t="s">
        <v>21</v>
      </c>
      <c r="I11" s="44"/>
      <c r="J11" s="45" t="s">
        <v>21</v>
      </c>
      <c r="K11" s="43" t="s">
        <v>21</v>
      </c>
      <c r="L11" s="36">
        <f t="shared" si="1"/>
        <v>2881</v>
      </c>
      <c r="M11" s="46" t="s">
        <v>21</v>
      </c>
      <c r="N11" s="39"/>
      <c r="O11" s="8" t="s">
        <v>23</v>
      </c>
    </row>
    <row r="12" spans="1:15" x14ac:dyDescent="0.25">
      <c r="A12" s="30">
        <v>8</v>
      </c>
      <c r="B12" s="40" t="s">
        <v>24</v>
      </c>
      <c r="C12" s="32">
        <f t="shared" si="0"/>
        <v>2985</v>
      </c>
      <c r="D12" s="41">
        <v>2985</v>
      </c>
      <c r="E12" s="42" t="s">
        <v>21</v>
      </c>
      <c r="F12" s="42" t="s">
        <v>21</v>
      </c>
      <c r="G12" s="42" t="s">
        <v>21</v>
      </c>
      <c r="H12" s="43" t="s">
        <v>21</v>
      </c>
      <c r="I12" s="44"/>
      <c r="J12" s="45" t="s">
        <v>21</v>
      </c>
      <c r="K12" s="43" t="s">
        <v>21</v>
      </c>
      <c r="L12" s="36">
        <f t="shared" si="1"/>
        <v>2985</v>
      </c>
      <c r="M12" s="37">
        <v>17139303</v>
      </c>
      <c r="N12" s="49">
        <f>L12/M12</f>
        <v>1.7416110795170607E-4</v>
      </c>
      <c r="O12" s="31" t="s">
        <v>25</v>
      </c>
    </row>
    <row r="13" spans="1:15" x14ac:dyDescent="0.25">
      <c r="A13" s="30">
        <v>9</v>
      </c>
      <c r="B13" s="40" t="s">
        <v>509</v>
      </c>
      <c r="C13" s="32">
        <f t="shared" si="0"/>
        <v>5167</v>
      </c>
      <c r="D13" s="41">
        <v>5167</v>
      </c>
      <c r="E13" s="42" t="s">
        <v>21</v>
      </c>
      <c r="F13" s="42" t="s">
        <v>21</v>
      </c>
      <c r="G13" s="42" t="s">
        <v>21</v>
      </c>
      <c r="H13" s="43" t="s">
        <v>21</v>
      </c>
      <c r="I13" s="44"/>
      <c r="J13" s="45" t="s">
        <v>21</v>
      </c>
      <c r="K13" s="43">
        <v>23889</v>
      </c>
      <c r="L13" s="36">
        <f t="shared" si="1"/>
        <v>29056</v>
      </c>
      <c r="M13" s="46" t="s">
        <v>21</v>
      </c>
      <c r="N13" s="39"/>
      <c r="O13" s="31"/>
    </row>
    <row r="14" spans="1:15" x14ac:dyDescent="0.25">
      <c r="A14" s="30">
        <v>10</v>
      </c>
      <c r="B14" s="40" t="s">
        <v>30</v>
      </c>
      <c r="C14" s="32">
        <f t="shared" si="0"/>
        <v>3827</v>
      </c>
      <c r="D14" s="41">
        <v>3827</v>
      </c>
      <c r="E14" s="42" t="s">
        <v>21</v>
      </c>
      <c r="F14" s="42" t="s">
        <v>21</v>
      </c>
      <c r="G14" s="42" t="s">
        <v>21</v>
      </c>
      <c r="H14" s="43" t="s">
        <v>21</v>
      </c>
      <c r="I14" s="44"/>
      <c r="J14" s="45" t="s">
        <v>21</v>
      </c>
      <c r="K14" s="43" t="s">
        <v>21</v>
      </c>
      <c r="L14" s="36">
        <f t="shared" si="1"/>
        <v>3827</v>
      </c>
      <c r="M14" s="37">
        <v>254319</v>
      </c>
      <c r="N14" s="39">
        <f>L14/M14</f>
        <v>1.5048030229750825E-2</v>
      </c>
      <c r="O14" s="31"/>
    </row>
    <row r="15" spans="1:15" x14ac:dyDescent="0.25">
      <c r="A15" s="30">
        <v>11</v>
      </c>
      <c r="B15" s="40" t="s">
        <v>32</v>
      </c>
      <c r="C15" s="32">
        <f t="shared" si="0"/>
        <v>4443</v>
      </c>
      <c r="D15" s="41">
        <v>4443</v>
      </c>
      <c r="E15" s="42" t="s">
        <v>21</v>
      </c>
      <c r="F15" s="42" t="s">
        <v>21</v>
      </c>
      <c r="G15" s="42" t="s">
        <v>21</v>
      </c>
      <c r="H15" s="43" t="s">
        <v>21</v>
      </c>
      <c r="I15" s="44"/>
      <c r="J15" s="45" t="s">
        <v>21</v>
      </c>
      <c r="K15" s="43" t="s">
        <v>21</v>
      </c>
      <c r="L15" s="36">
        <f t="shared" si="1"/>
        <v>4443</v>
      </c>
      <c r="M15" s="46" t="s">
        <v>21</v>
      </c>
      <c r="N15" s="39"/>
      <c r="O15" s="31"/>
    </row>
    <row r="16" spans="1:15" x14ac:dyDescent="0.25">
      <c r="A16" s="30">
        <v>12</v>
      </c>
      <c r="B16" s="40" t="s">
        <v>33</v>
      </c>
      <c r="C16" s="32">
        <f t="shared" si="0"/>
        <v>3829</v>
      </c>
      <c r="D16" s="41">
        <v>3829</v>
      </c>
      <c r="E16" s="42" t="s">
        <v>21</v>
      </c>
      <c r="F16" s="42" t="s">
        <v>21</v>
      </c>
      <c r="G16" s="42" t="s">
        <v>21</v>
      </c>
      <c r="H16" s="43" t="s">
        <v>21</v>
      </c>
      <c r="I16" s="44"/>
      <c r="J16" s="45" t="s">
        <v>21</v>
      </c>
      <c r="K16" s="43" t="s">
        <v>21</v>
      </c>
      <c r="L16" s="36">
        <f t="shared" si="1"/>
        <v>3829</v>
      </c>
      <c r="M16" s="46" t="s">
        <v>21</v>
      </c>
      <c r="N16" s="39"/>
      <c r="O16" s="31"/>
    </row>
    <row r="17" spans="1:15" x14ac:dyDescent="0.25">
      <c r="A17" s="30">
        <v>13</v>
      </c>
      <c r="B17" s="40" t="s">
        <v>510</v>
      </c>
      <c r="C17" s="32">
        <f t="shared" si="0"/>
        <v>0</v>
      </c>
      <c r="D17" s="41"/>
      <c r="E17" s="42" t="s">
        <v>21</v>
      </c>
      <c r="F17" s="42" t="s">
        <v>21</v>
      </c>
      <c r="G17" s="42" t="s">
        <v>21</v>
      </c>
      <c r="H17" s="43" t="s">
        <v>21</v>
      </c>
      <c r="I17" s="44"/>
      <c r="J17" s="45">
        <v>3749</v>
      </c>
      <c r="K17" s="43" t="s">
        <v>21</v>
      </c>
      <c r="L17" s="36">
        <f t="shared" si="1"/>
        <v>3749</v>
      </c>
      <c r="M17" s="46" t="s">
        <v>21</v>
      </c>
      <c r="N17" s="38"/>
      <c r="O17" s="31"/>
    </row>
    <row r="18" spans="1:15" x14ac:dyDescent="0.25">
      <c r="A18" s="30">
        <v>14</v>
      </c>
      <c r="B18" s="40" t="s">
        <v>35</v>
      </c>
      <c r="C18" s="32">
        <f t="shared" si="0"/>
        <v>34215</v>
      </c>
      <c r="D18" s="41">
        <v>34215</v>
      </c>
      <c r="E18" s="42" t="s">
        <v>21</v>
      </c>
      <c r="F18" s="42" t="s">
        <v>21</v>
      </c>
      <c r="G18" s="42" t="s">
        <v>21</v>
      </c>
      <c r="H18" s="43" t="s">
        <v>21</v>
      </c>
      <c r="I18" s="44"/>
      <c r="J18" s="45" t="s">
        <v>21</v>
      </c>
      <c r="K18" s="43" t="s">
        <v>21</v>
      </c>
      <c r="L18" s="36">
        <f t="shared" si="1"/>
        <v>34215</v>
      </c>
      <c r="M18" s="46" t="s">
        <v>21</v>
      </c>
      <c r="N18" s="39"/>
      <c r="O18" s="31"/>
    </row>
    <row r="19" spans="1:15" x14ac:dyDescent="0.25">
      <c r="A19" s="30">
        <v>15</v>
      </c>
      <c r="B19" s="40" t="s">
        <v>511</v>
      </c>
      <c r="C19" s="32">
        <f t="shared" si="0"/>
        <v>48368</v>
      </c>
      <c r="D19" s="41"/>
      <c r="E19" s="42" t="s">
        <v>21</v>
      </c>
      <c r="F19" s="42">
        <v>48368</v>
      </c>
      <c r="G19" s="42" t="s">
        <v>21</v>
      </c>
      <c r="H19" s="43" t="s">
        <v>21</v>
      </c>
      <c r="I19" s="44"/>
      <c r="J19" s="45" t="s">
        <v>21</v>
      </c>
      <c r="K19" s="43" t="s">
        <v>21</v>
      </c>
      <c r="L19" s="36">
        <f t="shared" si="1"/>
        <v>48368</v>
      </c>
      <c r="M19" s="46" t="s">
        <v>21</v>
      </c>
      <c r="N19" s="39"/>
      <c r="O19" s="31"/>
    </row>
    <row r="20" spans="1:15" x14ac:dyDescent="0.25">
      <c r="A20" s="30">
        <v>16</v>
      </c>
      <c r="B20" s="40" t="s">
        <v>512</v>
      </c>
      <c r="C20" s="32">
        <f t="shared" si="0"/>
        <v>12443</v>
      </c>
      <c r="D20" s="41"/>
      <c r="E20" s="42" t="s">
        <v>21</v>
      </c>
      <c r="F20" s="42">
        <v>12443</v>
      </c>
      <c r="G20" s="42" t="s">
        <v>21</v>
      </c>
      <c r="H20" s="43" t="s">
        <v>21</v>
      </c>
      <c r="I20" s="44"/>
      <c r="J20" s="45" t="s">
        <v>21</v>
      </c>
      <c r="K20" s="43" t="s">
        <v>21</v>
      </c>
      <c r="L20" s="36">
        <f t="shared" si="1"/>
        <v>12443</v>
      </c>
      <c r="M20" s="46" t="s">
        <v>21</v>
      </c>
      <c r="N20" s="38"/>
      <c r="O20" s="40"/>
    </row>
    <row r="21" spans="1:15" x14ac:dyDescent="0.25">
      <c r="A21" s="30">
        <v>17</v>
      </c>
      <c r="B21" s="40" t="s">
        <v>36</v>
      </c>
      <c r="C21" s="32">
        <f t="shared" si="0"/>
        <v>36240</v>
      </c>
      <c r="D21" s="41"/>
      <c r="E21" s="42">
        <v>36240</v>
      </c>
      <c r="F21" s="42" t="s">
        <v>21</v>
      </c>
      <c r="G21" s="42" t="s">
        <v>21</v>
      </c>
      <c r="H21" s="43" t="s">
        <v>21</v>
      </c>
      <c r="I21" s="44"/>
      <c r="J21" s="45" t="s">
        <v>21</v>
      </c>
      <c r="K21" s="43" t="s">
        <v>21</v>
      </c>
      <c r="L21" s="36">
        <f t="shared" si="1"/>
        <v>36240</v>
      </c>
      <c r="M21" s="37">
        <v>3010516</v>
      </c>
      <c r="N21" s="39">
        <f>L21/M21</f>
        <v>1.2037803486179778E-2</v>
      </c>
      <c r="O21" s="31" t="s">
        <v>37</v>
      </c>
    </row>
    <row r="22" spans="1:15" x14ac:dyDescent="0.25">
      <c r="A22" s="30">
        <v>18</v>
      </c>
      <c r="B22" s="40" t="s">
        <v>513</v>
      </c>
      <c r="C22" s="32">
        <f t="shared" si="0"/>
        <v>5482</v>
      </c>
      <c r="D22" s="41">
        <v>5482</v>
      </c>
      <c r="E22" s="42" t="s">
        <v>21</v>
      </c>
      <c r="F22" s="42" t="s">
        <v>21</v>
      </c>
      <c r="G22" s="42" t="s">
        <v>21</v>
      </c>
      <c r="H22" s="43" t="s">
        <v>21</v>
      </c>
      <c r="I22" s="44"/>
      <c r="J22" s="45" t="s">
        <v>21</v>
      </c>
      <c r="K22" s="43" t="s">
        <v>21</v>
      </c>
      <c r="L22" s="36">
        <f t="shared" si="1"/>
        <v>5482</v>
      </c>
      <c r="M22" s="46" t="s">
        <v>21</v>
      </c>
      <c r="N22" s="38"/>
      <c r="O22" s="31"/>
    </row>
    <row r="23" spans="1:15" x14ac:dyDescent="0.25">
      <c r="A23" s="30">
        <v>19</v>
      </c>
      <c r="B23" s="40" t="s">
        <v>39</v>
      </c>
      <c r="C23" s="32">
        <f t="shared" si="0"/>
        <v>2881</v>
      </c>
      <c r="D23" s="41">
        <v>2881</v>
      </c>
      <c r="E23" s="42" t="s">
        <v>21</v>
      </c>
      <c r="F23" s="42" t="s">
        <v>21</v>
      </c>
      <c r="G23" s="42" t="s">
        <v>21</v>
      </c>
      <c r="H23" s="43" t="s">
        <v>21</v>
      </c>
      <c r="I23" s="44"/>
      <c r="J23" s="45" t="s">
        <v>21</v>
      </c>
      <c r="K23" s="43" t="s">
        <v>21</v>
      </c>
      <c r="L23" s="36">
        <f t="shared" si="1"/>
        <v>2881</v>
      </c>
      <c r="M23" s="46" t="s">
        <v>21</v>
      </c>
      <c r="N23" s="39"/>
      <c r="O23" s="31" t="s">
        <v>23</v>
      </c>
    </row>
    <row r="24" spans="1:15" x14ac:dyDescent="0.25">
      <c r="A24" s="30">
        <v>20</v>
      </c>
      <c r="B24" s="40" t="s">
        <v>40</v>
      </c>
      <c r="C24" s="32">
        <f t="shared" si="0"/>
        <v>124600</v>
      </c>
      <c r="D24" s="41"/>
      <c r="E24" s="42">
        <v>124600</v>
      </c>
      <c r="F24" s="42" t="s">
        <v>21</v>
      </c>
      <c r="G24" s="42" t="s">
        <v>21</v>
      </c>
      <c r="H24" s="43" t="s">
        <v>21</v>
      </c>
      <c r="I24" s="44"/>
      <c r="J24" s="45" t="s">
        <v>21</v>
      </c>
      <c r="K24" s="43" t="s">
        <v>21</v>
      </c>
      <c r="L24" s="36">
        <f t="shared" si="1"/>
        <v>124600</v>
      </c>
      <c r="M24" s="37">
        <v>22270256</v>
      </c>
      <c r="N24" s="38">
        <f>L24/M24</f>
        <v>5.5949064977070763E-3</v>
      </c>
      <c r="O24" s="31" t="s">
        <v>41</v>
      </c>
    </row>
    <row r="25" spans="1:15" x14ac:dyDescent="0.25">
      <c r="A25" s="30">
        <v>21</v>
      </c>
      <c r="B25" s="40" t="s">
        <v>514</v>
      </c>
      <c r="C25" s="32">
        <f t="shared" si="0"/>
        <v>1501</v>
      </c>
      <c r="D25" s="41">
        <v>1501</v>
      </c>
      <c r="E25" s="42" t="s">
        <v>21</v>
      </c>
      <c r="F25" s="42" t="s">
        <v>21</v>
      </c>
      <c r="G25" s="42" t="s">
        <v>21</v>
      </c>
      <c r="H25" s="43" t="s">
        <v>21</v>
      </c>
      <c r="I25" s="44"/>
      <c r="J25" s="45" t="s">
        <v>21</v>
      </c>
      <c r="K25" s="43" t="s">
        <v>21</v>
      </c>
      <c r="L25" s="36">
        <f t="shared" si="1"/>
        <v>1501</v>
      </c>
      <c r="M25" s="46" t="s">
        <v>21</v>
      </c>
      <c r="N25" s="38"/>
      <c r="O25" s="31"/>
    </row>
    <row r="26" spans="1:15" x14ac:dyDescent="0.25">
      <c r="A26" s="30">
        <v>22</v>
      </c>
      <c r="B26" s="40" t="s">
        <v>43</v>
      </c>
      <c r="C26" s="32">
        <f t="shared" si="0"/>
        <v>160286</v>
      </c>
      <c r="D26" s="41">
        <v>160286</v>
      </c>
      <c r="E26" s="42" t="s">
        <v>21</v>
      </c>
      <c r="F26" s="42" t="s">
        <v>21</v>
      </c>
      <c r="G26" s="42" t="s">
        <v>21</v>
      </c>
      <c r="H26" s="43" t="s">
        <v>21</v>
      </c>
      <c r="I26" s="44"/>
      <c r="J26" s="45" t="s">
        <v>21</v>
      </c>
      <c r="K26" s="43" t="s">
        <v>21</v>
      </c>
      <c r="L26" s="36">
        <f t="shared" si="1"/>
        <v>160286</v>
      </c>
      <c r="M26" s="37">
        <v>805560</v>
      </c>
      <c r="N26" s="39">
        <f>L26/M26</f>
        <v>0.19897462634688912</v>
      </c>
      <c r="O26" s="31"/>
    </row>
    <row r="27" spans="1:15" x14ac:dyDescent="0.25">
      <c r="A27" s="30">
        <v>23</v>
      </c>
      <c r="B27" s="40" t="s">
        <v>515</v>
      </c>
      <c r="C27" s="32">
        <f t="shared" si="0"/>
        <v>27385</v>
      </c>
      <c r="D27" s="41">
        <v>27385</v>
      </c>
      <c r="E27" s="42" t="s">
        <v>21</v>
      </c>
      <c r="F27" s="42" t="s">
        <v>21</v>
      </c>
      <c r="G27" s="42" t="s">
        <v>21</v>
      </c>
      <c r="H27" s="43" t="s">
        <v>21</v>
      </c>
      <c r="I27" s="44"/>
      <c r="J27" s="45">
        <v>159204</v>
      </c>
      <c r="K27" s="43" t="s">
        <v>21</v>
      </c>
      <c r="L27" s="36">
        <f t="shared" si="1"/>
        <v>186589</v>
      </c>
      <c r="M27" s="46" t="s">
        <v>21</v>
      </c>
      <c r="N27" s="38"/>
      <c r="O27" s="31"/>
    </row>
    <row r="28" spans="1:15" x14ac:dyDescent="0.25">
      <c r="A28" s="30">
        <v>24</v>
      </c>
      <c r="B28" s="40" t="s">
        <v>44</v>
      </c>
      <c r="C28" s="32">
        <f t="shared" si="0"/>
        <v>9997</v>
      </c>
      <c r="D28" s="41">
        <v>8817</v>
      </c>
      <c r="E28" s="42">
        <v>1180</v>
      </c>
      <c r="F28" s="42" t="s">
        <v>21</v>
      </c>
      <c r="G28" s="42" t="s">
        <v>21</v>
      </c>
      <c r="H28" s="43" t="s">
        <v>21</v>
      </c>
      <c r="I28" s="44"/>
      <c r="J28" s="45" t="s">
        <v>21</v>
      </c>
      <c r="K28" s="43" t="s">
        <v>21</v>
      </c>
      <c r="L28" s="36">
        <f t="shared" si="1"/>
        <v>9997</v>
      </c>
      <c r="M28" s="37">
        <v>1074299</v>
      </c>
      <c r="N28" s="38">
        <f>L28/M28</f>
        <v>9.3056030025160594E-3</v>
      </c>
      <c r="O28" s="31"/>
    </row>
    <row r="29" spans="1:15" x14ac:dyDescent="0.25">
      <c r="A29" s="30">
        <v>25</v>
      </c>
      <c r="B29" s="40" t="s">
        <v>45</v>
      </c>
      <c r="C29" s="32">
        <f t="shared" si="0"/>
        <v>5044</v>
      </c>
      <c r="D29" s="41">
        <v>5044</v>
      </c>
      <c r="E29" s="42" t="s">
        <v>21</v>
      </c>
      <c r="F29" s="42" t="s">
        <v>21</v>
      </c>
      <c r="G29" s="42" t="s">
        <v>21</v>
      </c>
      <c r="H29" s="43" t="s">
        <v>21</v>
      </c>
      <c r="I29" s="44"/>
      <c r="J29" s="45" t="s">
        <v>21</v>
      </c>
      <c r="K29" s="43" t="s">
        <v>21</v>
      </c>
      <c r="L29" s="36">
        <f t="shared" si="1"/>
        <v>5044</v>
      </c>
      <c r="M29" s="37">
        <v>180991</v>
      </c>
      <c r="N29" s="39">
        <f>L29/M29</f>
        <v>2.7868789055809404E-2</v>
      </c>
      <c r="O29" s="31" t="s">
        <v>516</v>
      </c>
    </row>
    <row r="30" spans="1:15" x14ac:dyDescent="0.25">
      <c r="A30" s="30">
        <v>26</v>
      </c>
      <c r="B30" s="40" t="s">
        <v>517</v>
      </c>
      <c r="C30" s="32">
        <f t="shared" si="0"/>
        <v>6000</v>
      </c>
      <c r="D30" s="41"/>
      <c r="E30" s="42" t="s">
        <v>21</v>
      </c>
      <c r="F30" s="42" t="s">
        <v>21</v>
      </c>
      <c r="G30" s="42">
        <v>6000</v>
      </c>
      <c r="H30" s="43" t="s">
        <v>21</v>
      </c>
      <c r="I30" s="44"/>
      <c r="J30" s="45" t="s">
        <v>21</v>
      </c>
      <c r="K30" s="43" t="s">
        <v>21</v>
      </c>
      <c r="L30" s="36">
        <f t="shared" si="1"/>
        <v>6000</v>
      </c>
      <c r="M30" s="46" t="s">
        <v>21</v>
      </c>
      <c r="N30" s="38"/>
      <c r="O30" s="31"/>
    </row>
    <row r="31" spans="1:15" x14ac:dyDescent="0.25">
      <c r="A31" s="30">
        <v>27</v>
      </c>
      <c r="B31" s="40" t="s">
        <v>518</v>
      </c>
      <c r="C31" s="32">
        <f t="shared" si="0"/>
        <v>73169</v>
      </c>
      <c r="D31" s="41"/>
      <c r="E31" s="42">
        <v>73169</v>
      </c>
      <c r="F31" s="42" t="s">
        <v>21</v>
      </c>
      <c r="G31" s="42" t="s">
        <v>21</v>
      </c>
      <c r="H31" s="43">
        <v>20068530</v>
      </c>
      <c r="I31" s="44"/>
      <c r="J31" s="45" t="s">
        <v>21</v>
      </c>
      <c r="K31" s="43" t="s">
        <v>21</v>
      </c>
      <c r="L31" s="36">
        <f t="shared" si="1"/>
        <v>20141699</v>
      </c>
      <c r="M31" s="37">
        <v>28528037</v>
      </c>
      <c r="N31" s="39">
        <f>L31/M31</f>
        <v>0.7060317189016545</v>
      </c>
      <c r="O31" s="31" t="s">
        <v>519</v>
      </c>
    </row>
    <row r="32" spans="1:15" x14ac:dyDescent="0.25">
      <c r="A32" s="30">
        <v>28</v>
      </c>
      <c r="B32" s="40" t="s">
        <v>520</v>
      </c>
      <c r="C32" s="32">
        <f t="shared" si="0"/>
        <v>15314</v>
      </c>
      <c r="D32" s="41">
        <v>9811</v>
      </c>
      <c r="E32" s="42">
        <v>5503</v>
      </c>
      <c r="F32" s="42" t="s">
        <v>21</v>
      </c>
      <c r="G32" s="42" t="s">
        <v>21</v>
      </c>
      <c r="H32" s="43" t="s">
        <v>21</v>
      </c>
      <c r="I32" s="44"/>
      <c r="J32" s="45" t="s">
        <v>21</v>
      </c>
      <c r="K32" s="43" t="s">
        <v>21</v>
      </c>
      <c r="L32" s="36">
        <f t="shared" si="1"/>
        <v>15314</v>
      </c>
      <c r="M32" s="37">
        <v>406800</v>
      </c>
      <c r="N32" s="38">
        <f>L32/M32</f>
        <v>3.7645034414945919E-2</v>
      </c>
      <c r="O32" s="31" t="s">
        <v>37</v>
      </c>
    </row>
    <row r="33" spans="1:15" x14ac:dyDescent="0.25">
      <c r="A33" s="30">
        <v>29</v>
      </c>
      <c r="B33" s="40" t="s">
        <v>521</v>
      </c>
      <c r="C33" s="32">
        <f t="shared" si="0"/>
        <v>3827</v>
      </c>
      <c r="D33" s="41">
        <v>3827</v>
      </c>
      <c r="E33" s="42" t="s">
        <v>21</v>
      </c>
      <c r="F33" s="42" t="s">
        <v>21</v>
      </c>
      <c r="G33" s="42" t="s">
        <v>21</v>
      </c>
      <c r="H33" s="43" t="s">
        <v>21</v>
      </c>
      <c r="I33" s="44"/>
      <c r="J33" s="45" t="s">
        <v>21</v>
      </c>
      <c r="K33" s="43" t="s">
        <v>21</v>
      </c>
      <c r="L33" s="36">
        <f t="shared" si="1"/>
        <v>3827</v>
      </c>
      <c r="M33" s="46" t="s">
        <v>21</v>
      </c>
      <c r="N33" s="39"/>
      <c r="O33" s="31" t="s">
        <v>522</v>
      </c>
    </row>
    <row r="34" spans="1:15" x14ac:dyDescent="0.25">
      <c r="A34" s="30">
        <v>30</v>
      </c>
      <c r="B34" s="40" t="s">
        <v>51</v>
      </c>
      <c r="C34" s="32">
        <f t="shared" si="0"/>
        <v>5000</v>
      </c>
      <c r="D34" s="41">
        <v>5000</v>
      </c>
      <c r="E34" s="42" t="s">
        <v>21</v>
      </c>
      <c r="F34" s="42" t="s">
        <v>21</v>
      </c>
      <c r="G34" s="42" t="s">
        <v>21</v>
      </c>
      <c r="H34" s="43" t="s">
        <v>21</v>
      </c>
      <c r="I34" s="44"/>
      <c r="J34" s="45" t="s">
        <v>21</v>
      </c>
      <c r="K34" s="43" t="s">
        <v>21</v>
      </c>
      <c r="L34" s="36">
        <f t="shared" si="1"/>
        <v>5000</v>
      </c>
      <c r="M34" s="37">
        <v>155178</v>
      </c>
      <c r="N34" s="38">
        <f>L34/M34</f>
        <v>3.2221062263980721E-2</v>
      </c>
      <c r="O34" s="31"/>
    </row>
    <row r="35" spans="1:15" x14ac:dyDescent="0.25">
      <c r="A35" s="30">
        <v>31</v>
      </c>
      <c r="B35" s="40" t="s">
        <v>523</v>
      </c>
      <c r="C35" s="32">
        <f t="shared" si="0"/>
        <v>9909</v>
      </c>
      <c r="D35" s="41"/>
      <c r="E35" s="42" t="s">
        <v>21</v>
      </c>
      <c r="F35" s="42">
        <v>9909</v>
      </c>
      <c r="G35" s="42" t="s">
        <v>21</v>
      </c>
      <c r="H35" s="43" t="s">
        <v>21</v>
      </c>
      <c r="I35" s="44"/>
      <c r="J35" s="45" t="s">
        <v>21</v>
      </c>
      <c r="K35" s="43" t="s">
        <v>21</v>
      </c>
      <c r="L35" s="36">
        <f t="shared" si="1"/>
        <v>9909</v>
      </c>
      <c r="M35" s="46" t="s">
        <v>21</v>
      </c>
      <c r="N35" s="39"/>
      <c r="O35" s="31"/>
    </row>
    <row r="36" spans="1:15" x14ac:dyDescent="0.25">
      <c r="A36" s="30">
        <v>32</v>
      </c>
      <c r="B36" s="40" t="s">
        <v>524</v>
      </c>
      <c r="C36" s="32">
        <f t="shared" si="0"/>
        <v>40000</v>
      </c>
      <c r="D36" s="41"/>
      <c r="E36" s="42" t="s">
        <v>21</v>
      </c>
      <c r="F36" s="42" t="s">
        <v>21</v>
      </c>
      <c r="G36" s="42">
        <v>40000</v>
      </c>
      <c r="H36" s="43" t="s">
        <v>21</v>
      </c>
      <c r="I36" s="44"/>
      <c r="J36" s="45" t="s">
        <v>21</v>
      </c>
      <c r="K36" s="43" t="s">
        <v>21</v>
      </c>
      <c r="L36" s="36">
        <f t="shared" si="1"/>
        <v>40000</v>
      </c>
      <c r="M36" s="46" t="s">
        <v>21</v>
      </c>
      <c r="N36" s="39"/>
      <c r="O36" s="31"/>
    </row>
    <row r="37" spans="1:15" x14ac:dyDescent="0.25">
      <c r="A37" s="30">
        <v>33</v>
      </c>
      <c r="B37" s="40" t="s">
        <v>55</v>
      </c>
      <c r="C37" s="32">
        <f t="shared" si="0"/>
        <v>203739</v>
      </c>
      <c r="D37" s="41"/>
      <c r="E37" s="42">
        <v>203739</v>
      </c>
      <c r="F37" s="42" t="s">
        <v>21</v>
      </c>
      <c r="G37" s="42" t="s">
        <v>21</v>
      </c>
      <c r="H37" s="43" t="s">
        <v>21</v>
      </c>
      <c r="I37" s="44"/>
      <c r="J37" s="45" t="s">
        <v>21</v>
      </c>
      <c r="K37" s="43" t="s">
        <v>21</v>
      </c>
      <c r="L37" s="36">
        <f t="shared" si="1"/>
        <v>203739</v>
      </c>
      <c r="M37" s="37">
        <v>8329241</v>
      </c>
      <c r="N37" s="39">
        <f>L37/M37</f>
        <v>2.4460692156704315E-2</v>
      </c>
      <c r="O37" s="31" t="s">
        <v>56</v>
      </c>
    </row>
    <row r="38" spans="1:15" x14ac:dyDescent="0.25">
      <c r="A38" s="30">
        <v>34</v>
      </c>
      <c r="B38" s="40" t="s">
        <v>58</v>
      </c>
      <c r="C38" s="32">
        <f t="shared" si="0"/>
        <v>8533</v>
      </c>
      <c r="D38" s="41">
        <v>8533</v>
      </c>
      <c r="E38" s="42" t="s">
        <v>21</v>
      </c>
      <c r="F38" s="42" t="s">
        <v>21</v>
      </c>
      <c r="G38" s="42" t="s">
        <v>21</v>
      </c>
      <c r="H38" s="43" t="s">
        <v>21</v>
      </c>
      <c r="I38" s="44"/>
      <c r="J38" s="45" t="s">
        <v>21</v>
      </c>
      <c r="K38" s="43" t="s">
        <v>21</v>
      </c>
      <c r="L38" s="36">
        <f t="shared" si="1"/>
        <v>8533</v>
      </c>
      <c r="M38" s="46" t="s">
        <v>21</v>
      </c>
      <c r="N38" s="38"/>
      <c r="O38" s="31"/>
    </row>
    <row r="39" spans="1:15" x14ac:dyDescent="0.25">
      <c r="A39" s="30">
        <v>35</v>
      </c>
      <c r="B39" s="40" t="s">
        <v>59</v>
      </c>
      <c r="C39" s="32">
        <f t="shared" si="0"/>
        <v>81646</v>
      </c>
      <c r="D39" s="41"/>
      <c r="E39" s="42">
        <v>81646</v>
      </c>
      <c r="F39" s="42" t="s">
        <v>21</v>
      </c>
      <c r="G39" s="42" t="s">
        <v>21</v>
      </c>
      <c r="H39" s="43" t="s">
        <v>21</v>
      </c>
      <c r="I39" s="44"/>
      <c r="J39" s="45" t="s">
        <v>21</v>
      </c>
      <c r="K39" s="43" t="s">
        <v>21</v>
      </c>
      <c r="L39" s="36">
        <f t="shared" si="1"/>
        <v>81646</v>
      </c>
      <c r="M39" s="37">
        <v>12070559</v>
      </c>
      <c r="N39" s="39">
        <f>L39/M39</f>
        <v>6.7640612170488537E-3</v>
      </c>
      <c r="O39" s="31" t="s">
        <v>41</v>
      </c>
    </row>
    <row r="40" spans="1:15" x14ac:dyDescent="0.25">
      <c r="A40" s="30">
        <v>36</v>
      </c>
      <c r="B40" s="40" t="s">
        <v>525</v>
      </c>
      <c r="C40" s="32">
        <f t="shared" si="0"/>
        <v>0</v>
      </c>
      <c r="D40" s="41"/>
      <c r="E40" s="42" t="s">
        <v>21</v>
      </c>
      <c r="F40" s="42" t="s">
        <v>21</v>
      </c>
      <c r="G40" s="42" t="s">
        <v>21</v>
      </c>
      <c r="H40" s="43" t="s">
        <v>21</v>
      </c>
      <c r="I40" s="44"/>
      <c r="J40" s="45">
        <v>12160</v>
      </c>
      <c r="K40" s="43" t="s">
        <v>21</v>
      </c>
      <c r="L40" s="36">
        <f t="shared" si="1"/>
        <v>12160</v>
      </c>
      <c r="M40" s="46" t="s">
        <v>21</v>
      </c>
      <c r="N40" s="39"/>
      <c r="O40" s="31"/>
    </row>
    <row r="41" spans="1:15" x14ac:dyDescent="0.25">
      <c r="A41" s="30">
        <v>37</v>
      </c>
      <c r="B41" s="40" t="s">
        <v>526</v>
      </c>
      <c r="C41" s="32">
        <f t="shared" si="0"/>
        <v>30000</v>
      </c>
      <c r="D41" s="41"/>
      <c r="E41" s="42" t="s">
        <v>21</v>
      </c>
      <c r="F41" s="42" t="s">
        <v>21</v>
      </c>
      <c r="G41" s="42">
        <v>30000</v>
      </c>
      <c r="H41" s="43" t="s">
        <v>21</v>
      </c>
      <c r="I41" s="44"/>
      <c r="J41" s="45" t="s">
        <v>21</v>
      </c>
      <c r="K41" s="43" t="s">
        <v>21</v>
      </c>
      <c r="L41" s="36">
        <f t="shared" si="1"/>
        <v>30000</v>
      </c>
      <c r="M41" s="46" t="s">
        <v>21</v>
      </c>
      <c r="N41" s="39"/>
      <c r="O41" s="31"/>
    </row>
    <row r="42" spans="1:15" x14ac:dyDescent="0.25">
      <c r="A42" s="30">
        <v>38</v>
      </c>
      <c r="B42" s="40" t="s">
        <v>527</v>
      </c>
      <c r="C42" s="32">
        <f t="shared" si="0"/>
        <v>21000</v>
      </c>
      <c r="D42" s="41"/>
      <c r="E42" s="42" t="s">
        <v>21</v>
      </c>
      <c r="F42" s="42" t="s">
        <v>21</v>
      </c>
      <c r="G42" s="42">
        <v>21000</v>
      </c>
      <c r="H42" s="43" t="s">
        <v>21</v>
      </c>
      <c r="I42" s="44"/>
      <c r="J42" s="45" t="s">
        <v>21</v>
      </c>
      <c r="K42" s="43" t="s">
        <v>21</v>
      </c>
      <c r="L42" s="36">
        <f t="shared" si="1"/>
        <v>21000</v>
      </c>
      <c r="M42" s="46" t="s">
        <v>21</v>
      </c>
      <c r="N42" s="39"/>
      <c r="O42" s="31"/>
    </row>
    <row r="43" spans="1:15" x14ac:dyDescent="0.25">
      <c r="A43" s="30">
        <v>39</v>
      </c>
      <c r="B43" s="40" t="s">
        <v>528</v>
      </c>
      <c r="C43" s="32">
        <f t="shared" si="0"/>
        <v>13456</v>
      </c>
      <c r="D43" s="41">
        <v>12763</v>
      </c>
      <c r="E43" s="42">
        <v>693</v>
      </c>
      <c r="F43" s="42" t="s">
        <v>21</v>
      </c>
      <c r="G43" s="42" t="s">
        <v>21</v>
      </c>
      <c r="H43" s="43" t="s">
        <v>21</v>
      </c>
      <c r="I43" s="44"/>
      <c r="J43" s="45" t="s">
        <v>21</v>
      </c>
      <c r="K43" s="43" t="s">
        <v>21</v>
      </c>
      <c r="L43" s="36">
        <f t="shared" si="1"/>
        <v>13456</v>
      </c>
      <c r="M43" s="37">
        <v>422770</v>
      </c>
      <c r="N43" s="39">
        <f>L43/M43</f>
        <v>3.1828180807531282E-2</v>
      </c>
      <c r="O43" s="31" t="s">
        <v>63</v>
      </c>
    </row>
    <row r="44" spans="1:15" x14ac:dyDescent="0.25">
      <c r="A44" s="30">
        <v>40</v>
      </c>
      <c r="B44" s="40" t="s">
        <v>529</v>
      </c>
      <c r="C44" s="32">
        <f t="shared" si="0"/>
        <v>0</v>
      </c>
      <c r="D44" s="41"/>
      <c r="E44" s="42" t="s">
        <v>21</v>
      </c>
      <c r="F44" s="42" t="s">
        <v>21</v>
      </c>
      <c r="G44" s="42" t="s">
        <v>21</v>
      </c>
      <c r="H44" s="43" t="s">
        <v>21</v>
      </c>
      <c r="I44" s="44"/>
      <c r="J44" s="45">
        <v>25625</v>
      </c>
      <c r="K44" s="43" t="s">
        <v>21</v>
      </c>
      <c r="L44" s="36">
        <f t="shared" si="1"/>
        <v>25625</v>
      </c>
      <c r="M44" s="46" t="s">
        <v>21</v>
      </c>
      <c r="N44" s="38"/>
      <c r="O44" s="31"/>
    </row>
    <row r="45" spans="1:15" x14ac:dyDescent="0.25">
      <c r="A45" s="30">
        <v>41</v>
      </c>
      <c r="B45" s="40" t="s">
        <v>64</v>
      </c>
      <c r="C45" s="32">
        <f t="shared" si="0"/>
        <v>2913</v>
      </c>
      <c r="D45" s="41">
        <v>2913</v>
      </c>
      <c r="E45" s="42" t="s">
        <v>21</v>
      </c>
      <c r="F45" s="42" t="s">
        <v>21</v>
      </c>
      <c r="G45" s="42" t="s">
        <v>21</v>
      </c>
      <c r="H45" s="43" t="s">
        <v>21</v>
      </c>
      <c r="I45" s="44"/>
      <c r="J45" s="45" t="s">
        <v>21</v>
      </c>
      <c r="K45" s="43" t="s">
        <v>21</v>
      </c>
      <c r="L45" s="36">
        <f t="shared" si="1"/>
        <v>2913</v>
      </c>
      <c r="M45" s="46" t="s">
        <v>21</v>
      </c>
      <c r="N45" s="38"/>
      <c r="O45" s="31"/>
    </row>
    <row r="46" spans="1:15" x14ac:dyDescent="0.25">
      <c r="A46" s="30">
        <v>42</v>
      </c>
      <c r="B46" s="40" t="s">
        <v>530</v>
      </c>
      <c r="C46" s="32">
        <f t="shared" si="0"/>
        <v>0</v>
      </c>
      <c r="D46" s="41"/>
      <c r="E46" s="42" t="s">
        <v>21</v>
      </c>
      <c r="F46" s="42" t="s">
        <v>21</v>
      </c>
      <c r="G46" s="42" t="s">
        <v>21</v>
      </c>
      <c r="H46" s="43" t="s">
        <v>21</v>
      </c>
      <c r="I46" s="44"/>
      <c r="J46" s="45" t="s">
        <v>21</v>
      </c>
      <c r="K46" s="43">
        <v>8554</v>
      </c>
      <c r="L46" s="36">
        <f t="shared" si="1"/>
        <v>8554</v>
      </c>
      <c r="M46" s="46" t="s">
        <v>21</v>
      </c>
      <c r="N46" s="39"/>
      <c r="O46" s="31"/>
    </row>
    <row r="47" spans="1:15" x14ac:dyDescent="0.25">
      <c r="A47" s="30">
        <v>43</v>
      </c>
      <c r="B47" s="40" t="s">
        <v>66</v>
      </c>
      <c r="C47" s="32">
        <f t="shared" si="0"/>
        <v>12844</v>
      </c>
      <c r="D47" s="41">
        <v>12844</v>
      </c>
      <c r="E47" s="42" t="s">
        <v>21</v>
      </c>
      <c r="F47" s="42" t="s">
        <v>21</v>
      </c>
      <c r="G47" s="42" t="s">
        <v>21</v>
      </c>
      <c r="H47" s="43" t="s">
        <v>21</v>
      </c>
      <c r="I47" s="44"/>
      <c r="J47" s="45" t="s">
        <v>21</v>
      </c>
      <c r="K47" s="43" t="s">
        <v>21</v>
      </c>
      <c r="L47" s="36">
        <f t="shared" si="1"/>
        <v>12844</v>
      </c>
      <c r="M47" s="46" t="s">
        <v>21</v>
      </c>
      <c r="N47" s="39"/>
      <c r="O47" s="31" t="s">
        <v>23</v>
      </c>
    </row>
    <row r="48" spans="1:15" x14ac:dyDescent="0.25">
      <c r="A48" s="30">
        <v>44</v>
      </c>
      <c r="B48" s="40" t="s">
        <v>531</v>
      </c>
      <c r="C48" s="32">
        <f t="shared" si="0"/>
        <v>40000</v>
      </c>
      <c r="D48" s="41"/>
      <c r="E48" s="42" t="s">
        <v>21</v>
      </c>
      <c r="F48" s="42" t="s">
        <v>21</v>
      </c>
      <c r="G48" s="42">
        <v>40000</v>
      </c>
      <c r="H48" s="43" t="s">
        <v>21</v>
      </c>
      <c r="I48" s="44"/>
      <c r="J48" s="45" t="s">
        <v>21</v>
      </c>
      <c r="K48" s="43" t="s">
        <v>21</v>
      </c>
      <c r="L48" s="36">
        <f t="shared" si="1"/>
        <v>40000</v>
      </c>
      <c r="M48" s="46" t="s">
        <v>21</v>
      </c>
      <c r="N48" s="39"/>
      <c r="O48" s="31"/>
    </row>
    <row r="49" spans="1:15" x14ac:dyDescent="0.25">
      <c r="A49" s="30">
        <v>45</v>
      </c>
      <c r="B49" s="40" t="s">
        <v>67</v>
      </c>
      <c r="C49" s="32">
        <f t="shared" si="0"/>
        <v>2881</v>
      </c>
      <c r="D49" s="41">
        <v>2881</v>
      </c>
      <c r="E49" s="42" t="s">
        <v>21</v>
      </c>
      <c r="F49" s="42" t="s">
        <v>21</v>
      </c>
      <c r="G49" s="42" t="s">
        <v>21</v>
      </c>
      <c r="H49" s="43" t="s">
        <v>21</v>
      </c>
      <c r="I49" s="44"/>
      <c r="J49" s="45" t="s">
        <v>21</v>
      </c>
      <c r="K49" s="43" t="s">
        <v>21</v>
      </c>
      <c r="L49" s="36">
        <f t="shared" si="1"/>
        <v>2881</v>
      </c>
      <c r="M49" s="37">
        <v>141374</v>
      </c>
      <c r="N49" s="39">
        <f>L49/M49</f>
        <v>2.0378570317031421E-2</v>
      </c>
      <c r="O49" s="31" t="s">
        <v>23</v>
      </c>
    </row>
    <row r="50" spans="1:15" x14ac:dyDescent="0.25">
      <c r="A50" s="30">
        <v>46</v>
      </c>
      <c r="B50" s="40" t="s">
        <v>68</v>
      </c>
      <c r="C50" s="32">
        <f t="shared" si="0"/>
        <v>6687</v>
      </c>
      <c r="D50" s="41">
        <v>3827</v>
      </c>
      <c r="E50" s="42">
        <v>2860</v>
      </c>
      <c r="F50" s="42" t="s">
        <v>21</v>
      </c>
      <c r="G50" s="42" t="s">
        <v>21</v>
      </c>
      <c r="H50" s="43" t="s">
        <v>21</v>
      </c>
      <c r="I50" s="44"/>
      <c r="J50" s="45" t="s">
        <v>21</v>
      </c>
      <c r="K50" s="43" t="s">
        <v>21</v>
      </c>
      <c r="L50" s="36">
        <f t="shared" si="1"/>
        <v>6687</v>
      </c>
      <c r="M50" s="37">
        <v>254050</v>
      </c>
      <c r="N50" s="38">
        <f>L50/M50</f>
        <v>2.6321590238142099E-2</v>
      </c>
      <c r="O50" s="31"/>
    </row>
    <row r="51" spans="1:15" x14ac:dyDescent="0.25">
      <c r="A51" s="30">
        <v>47</v>
      </c>
      <c r="B51" s="40" t="s">
        <v>532</v>
      </c>
      <c r="C51" s="32">
        <f t="shared" si="0"/>
        <v>50000</v>
      </c>
      <c r="D51" s="41"/>
      <c r="E51" s="42" t="s">
        <v>21</v>
      </c>
      <c r="F51" s="42" t="s">
        <v>21</v>
      </c>
      <c r="G51" s="42">
        <v>50000</v>
      </c>
      <c r="H51" s="43" t="s">
        <v>21</v>
      </c>
      <c r="I51" s="44"/>
      <c r="J51" s="45" t="s">
        <v>21</v>
      </c>
      <c r="K51" s="43" t="s">
        <v>21</v>
      </c>
      <c r="L51" s="36">
        <f t="shared" si="1"/>
        <v>50000</v>
      </c>
      <c r="M51" s="46" t="s">
        <v>21</v>
      </c>
      <c r="N51" s="38"/>
      <c r="O51" s="31"/>
    </row>
    <row r="52" spans="1:15" x14ac:dyDescent="0.25">
      <c r="A52" s="30">
        <v>48</v>
      </c>
      <c r="B52" s="40" t="s">
        <v>533</v>
      </c>
      <c r="C52" s="32">
        <f t="shared" si="0"/>
        <v>16903</v>
      </c>
      <c r="D52" s="41"/>
      <c r="E52" s="42" t="s">
        <v>21</v>
      </c>
      <c r="F52" s="42">
        <v>16903</v>
      </c>
      <c r="G52" s="42" t="s">
        <v>21</v>
      </c>
      <c r="H52" s="43" t="s">
        <v>21</v>
      </c>
      <c r="I52" s="44"/>
      <c r="J52" s="45" t="s">
        <v>21</v>
      </c>
      <c r="K52" s="43" t="s">
        <v>21</v>
      </c>
      <c r="L52" s="36">
        <f t="shared" si="1"/>
        <v>16903</v>
      </c>
      <c r="M52" s="46" t="s">
        <v>21</v>
      </c>
      <c r="N52" s="38"/>
      <c r="O52" s="31"/>
    </row>
    <row r="53" spans="1:15" x14ac:dyDescent="0.25">
      <c r="A53" s="30">
        <v>49</v>
      </c>
      <c r="B53" s="40" t="s">
        <v>70</v>
      </c>
      <c r="C53" s="32">
        <f t="shared" si="0"/>
        <v>81177</v>
      </c>
      <c r="D53" s="41">
        <v>81177</v>
      </c>
      <c r="E53" s="42" t="s">
        <v>21</v>
      </c>
      <c r="F53" s="42" t="s">
        <v>21</v>
      </c>
      <c r="G53" s="42" t="s">
        <v>21</v>
      </c>
      <c r="H53" s="43" t="s">
        <v>21</v>
      </c>
      <c r="I53" s="44"/>
      <c r="J53" s="45" t="s">
        <v>21</v>
      </c>
      <c r="K53" s="43" t="s">
        <v>21</v>
      </c>
      <c r="L53" s="36">
        <f t="shared" si="1"/>
        <v>81177</v>
      </c>
      <c r="M53" s="46" t="s">
        <v>21</v>
      </c>
      <c r="N53" s="38"/>
      <c r="O53" s="31" t="s">
        <v>71</v>
      </c>
    </row>
    <row r="54" spans="1:15" x14ac:dyDescent="0.25">
      <c r="A54" s="30">
        <v>50</v>
      </c>
      <c r="B54" s="40" t="s">
        <v>72</v>
      </c>
      <c r="C54" s="32">
        <f t="shared" si="0"/>
        <v>22723</v>
      </c>
      <c r="D54" s="41">
        <v>22723</v>
      </c>
      <c r="E54" s="42" t="s">
        <v>21</v>
      </c>
      <c r="F54" s="42" t="s">
        <v>21</v>
      </c>
      <c r="G54" s="42" t="s">
        <v>21</v>
      </c>
      <c r="H54" s="43" t="s">
        <v>21</v>
      </c>
      <c r="I54" s="44"/>
      <c r="J54" s="45" t="s">
        <v>21</v>
      </c>
      <c r="K54" s="43" t="s">
        <v>21</v>
      </c>
      <c r="L54" s="36">
        <f t="shared" si="1"/>
        <v>22723</v>
      </c>
      <c r="M54" s="46" t="s">
        <v>21</v>
      </c>
      <c r="N54" s="39"/>
      <c r="O54" s="31"/>
    </row>
    <row r="55" spans="1:15" x14ac:dyDescent="0.25">
      <c r="A55" s="30">
        <v>51</v>
      </c>
      <c r="B55" s="40" t="s">
        <v>534</v>
      </c>
      <c r="C55" s="32">
        <f t="shared" si="0"/>
        <v>40000</v>
      </c>
      <c r="D55" s="41"/>
      <c r="E55" s="42" t="s">
        <v>21</v>
      </c>
      <c r="F55" s="42" t="s">
        <v>21</v>
      </c>
      <c r="G55" s="42">
        <v>40000</v>
      </c>
      <c r="H55" s="43" t="s">
        <v>21</v>
      </c>
      <c r="I55" s="44"/>
      <c r="J55" s="45" t="s">
        <v>21</v>
      </c>
      <c r="K55" s="43" t="s">
        <v>21</v>
      </c>
      <c r="L55" s="36">
        <f t="shared" si="1"/>
        <v>40000</v>
      </c>
      <c r="M55" s="46" t="s">
        <v>21</v>
      </c>
      <c r="N55" s="38"/>
      <c r="O55" s="31"/>
    </row>
    <row r="56" spans="1:15" x14ac:dyDescent="0.25">
      <c r="A56" s="30">
        <v>52</v>
      </c>
      <c r="B56" s="40" t="s">
        <v>73</v>
      </c>
      <c r="C56" s="32">
        <f t="shared" si="0"/>
        <v>528315</v>
      </c>
      <c r="D56" s="41">
        <v>84000</v>
      </c>
      <c r="E56" s="42">
        <v>444315</v>
      </c>
      <c r="F56" s="42" t="s">
        <v>21</v>
      </c>
      <c r="G56" s="42" t="s">
        <v>21</v>
      </c>
      <c r="H56" s="43" t="s">
        <v>21</v>
      </c>
      <c r="I56" s="44"/>
      <c r="J56" s="45" t="s">
        <v>21</v>
      </c>
      <c r="K56" s="43" t="s">
        <v>21</v>
      </c>
      <c r="L56" s="36">
        <f t="shared" si="1"/>
        <v>528315</v>
      </c>
      <c r="M56" s="37">
        <v>5705445</v>
      </c>
      <c r="N56" s="38">
        <f>L56/M56</f>
        <v>9.2598386278370928E-2</v>
      </c>
      <c r="O56" s="31" t="s">
        <v>74</v>
      </c>
    </row>
    <row r="57" spans="1:15" x14ac:dyDescent="0.25">
      <c r="A57" s="30">
        <v>53</v>
      </c>
      <c r="B57" s="40" t="s">
        <v>75</v>
      </c>
      <c r="C57" s="32">
        <f t="shared" si="0"/>
        <v>33214</v>
      </c>
      <c r="D57" s="41"/>
      <c r="E57" s="42">
        <v>33214</v>
      </c>
      <c r="F57" s="42" t="s">
        <v>21</v>
      </c>
      <c r="G57" s="42" t="s">
        <v>21</v>
      </c>
      <c r="H57" s="43" t="s">
        <v>21</v>
      </c>
      <c r="I57" s="44"/>
      <c r="J57" s="45" t="s">
        <v>21</v>
      </c>
      <c r="K57" s="43" t="s">
        <v>21</v>
      </c>
      <c r="L57" s="36">
        <f t="shared" si="1"/>
        <v>33214</v>
      </c>
      <c r="M57" s="37">
        <v>2651019</v>
      </c>
      <c r="N57" s="39">
        <f>L57/M57</f>
        <v>1.2528767240068819E-2</v>
      </c>
      <c r="O57" s="31" t="s">
        <v>76</v>
      </c>
    </row>
    <row r="58" spans="1:15" x14ac:dyDescent="0.25">
      <c r="A58" s="30">
        <v>54</v>
      </c>
      <c r="B58" s="40" t="s">
        <v>535</v>
      </c>
      <c r="C58" s="32">
        <f t="shared" si="0"/>
        <v>0</v>
      </c>
      <c r="D58" s="41"/>
      <c r="E58" s="42" t="s">
        <v>21</v>
      </c>
      <c r="F58" s="42" t="s">
        <v>21</v>
      </c>
      <c r="G58" s="42" t="s">
        <v>21</v>
      </c>
      <c r="H58" s="43" t="s">
        <v>21</v>
      </c>
      <c r="I58" s="44"/>
      <c r="J58" s="45">
        <v>106698</v>
      </c>
      <c r="K58" s="43" t="s">
        <v>21</v>
      </c>
      <c r="L58" s="36">
        <f t="shared" si="1"/>
        <v>106698</v>
      </c>
      <c r="M58" s="37">
        <v>7969052</v>
      </c>
      <c r="N58" s="39">
        <f>L58/M58</f>
        <v>1.3389045522604195E-2</v>
      </c>
      <c r="O58" s="31" t="s">
        <v>536</v>
      </c>
    </row>
    <row r="59" spans="1:15" x14ac:dyDescent="0.25">
      <c r="A59" s="30">
        <v>55</v>
      </c>
      <c r="B59" s="40" t="s">
        <v>77</v>
      </c>
      <c r="C59" s="32">
        <f t="shared" si="0"/>
        <v>47957</v>
      </c>
      <c r="D59" s="41"/>
      <c r="E59" s="42">
        <v>47957</v>
      </c>
      <c r="F59" s="42" t="s">
        <v>21</v>
      </c>
      <c r="G59" s="42" t="s">
        <v>21</v>
      </c>
      <c r="H59" s="43" t="s">
        <v>21</v>
      </c>
      <c r="I59" s="44"/>
      <c r="J59" s="45" t="s">
        <v>21</v>
      </c>
      <c r="K59" s="43" t="s">
        <v>21</v>
      </c>
      <c r="L59" s="36">
        <f t="shared" si="1"/>
        <v>47957</v>
      </c>
      <c r="M59" s="37">
        <v>8966647</v>
      </c>
      <c r="N59" s="39">
        <f>L59/M59</f>
        <v>5.3483760429065622E-3</v>
      </c>
      <c r="O59" s="31" t="s">
        <v>78</v>
      </c>
    </row>
    <row r="60" spans="1:15" x14ac:dyDescent="0.25">
      <c r="A60" s="30">
        <v>56</v>
      </c>
      <c r="B60" s="40" t="s">
        <v>79</v>
      </c>
      <c r="C60" s="32">
        <f t="shared" si="0"/>
        <v>293804</v>
      </c>
      <c r="D60" s="41">
        <v>293804</v>
      </c>
      <c r="E60" s="42" t="s">
        <v>21</v>
      </c>
      <c r="F60" s="42" t="s">
        <v>21</v>
      </c>
      <c r="G60" s="42" t="s">
        <v>21</v>
      </c>
      <c r="H60" s="43" t="s">
        <v>21</v>
      </c>
      <c r="I60" s="44"/>
      <c r="J60" s="45" t="s">
        <v>21</v>
      </c>
      <c r="K60" s="43" t="s">
        <v>21</v>
      </c>
      <c r="L60" s="36">
        <f t="shared" si="1"/>
        <v>293804</v>
      </c>
      <c r="M60" s="46" t="s">
        <v>21</v>
      </c>
      <c r="N60" s="39"/>
      <c r="O60" s="31"/>
    </row>
    <row r="61" spans="1:15" x14ac:dyDescent="0.25">
      <c r="A61" s="30">
        <v>57</v>
      </c>
      <c r="B61" s="40" t="s">
        <v>80</v>
      </c>
      <c r="C61" s="32">
        <f t="shared" si="0"/>
        <v>4787</v>
      </c>
      <c r="D61" s="41">
        <v>4787</v>
      </c>
      <c r="E61" s="42" t="s">
        <v>21</v>
      </c>
      <c r="F61" s="42" t="s">
        <v>21</v>
      </c>
      <c r="G61" s="42" t="s">
        <v>21</v>
      </c>
      <c r="H61" s="43" t="s">
        <v>21</v>
      </c>
      <c r="I61" s="44"/>
      <c r="J61" s="45" t="s">
        <v>21</v>
      </c>
      <c r="K61" s="43" t="s">
        <v>21</v>
      </c>
      <c r="L61" s="36">
        <f t="shared" si="1"/>
        <v>4787</v>
      </c>
      <c r="M61" s="37">
        <v>146218</v>
      </c>
      <c r="N61" s="39">
        <f>L61/M61</f>
        <v>3.2738787290210507E-2</v>
      </c>
      <c r="O61" s="31" t="s">
        <v>81</v>
      </c>
    </row>
    <row r="62" spans="1:15" x14ac:dyDescent="0.25">
      <c r="A62" s="30">
        <v>58</v>
      </c>
      <c r="B62" s="40" t="s">
        <v>82</v>
      </c>
      <c r="C62" s="32">
        <f t="shared" si="0"/>
        <v>10328</v>
      </c>
      <c r="D62" s="41">
        <v>10328</v>
      </c>
      <c r="E62" s="42" t="s">
        <v>21</v>
      </c>
      <c r="F62" s="42" t="s">
        <v>21</v>
      </c>
      <c r="G62" s="42" t="s">
        <v>21</v>
      </c>
      <c r="H62" s="43" t="s">
        <v>21</v>
      </c>
      <c r="I62" s="44"/>
      <c r="J62" s="45" t="s">
        <v>21</v>
      </c>
      <c r="K62" s="43" t="s">
        <v>21</v>
      </c>
      <c r="L62" s="36">
        <f t="shared" si="1"/>
        <v>10328</v>
      </c>
      <c r="M62" s="37">
        <v>623783</v>
      </c>
      <c r="N62" s="38">
        <f>L62/M62</f>
        <v>1.6557039868031032E-2</v>
      </c>
      <c r="O62" s="31" t="s">
        <v>23</v>
      </c>
    </row>
    <row r="63" spans="1:15" x14ac:dyDescent="0.25">
      <c r="A63" s="30">
        <v>59</v>
      </c>
      <c r="B63" s="40" t="s">
        <v>537</v>
      </c>
      <c r="C63" s="32">
        <f t="shared" si="0"/>
        <v>97100</v>
      </c>
      <c r="D63" s="41"/>
      <c r="E63" s="42" t="s">
        <v>21</v>
      </c>
      <c r="F63" s="42">
        <v>67100</v>
      </c>
      <c r="G63" s="42">
        <v>30000</v>
      </c>
      <c r="H63" s="43" t="s">
        <v>21</v>
      </c>
      <c r="I63" s="44"/>
      <c r="J63" s="45" t="s">
        <v>21</v>
      </c>
      <c r="K63" s="43" t="s">
        <v>21</v>
      </c>
      <c r="L63" s="36">
        <f t="shared" si="1"/>
        <v>97100</v>
      </c>
      <c r="M63" s="46" t="s">
        <v>21</v>
      </c>
      <c r="N63" s="38"/>
      <c r="O63" s="31"/>
    </row>
    <row r="64" spans="1:15" x14ac:dyDescent="0.25">
      <c r="A64" s="30">
        <v>60</v>
      </c>
      <c r="B64" s="40" t="s">
        <v>538</v>
      </c>
      <c r="C64" s="32">
        <f t="shared" si="0"/>
        <v>2301</v>
      </c>
      <c r="D64" s="41">
        <v>2301</v>
      </c>
      <c r="E64" s="42" t="s">
        <v>21</v>
      </c>
      <c r="F64" s="42" t="s">
        <v>21</v>
      </c>
      <c r="G64" s="42" t="s">
        <v>21</v>
      </c>
      <c r="H64" s="43" t="s">
        <v>21</v>
      </c>
      <c r="I64" s="44"/>
      <c r="J64" s="45" t="s">
        <v>21</v>
      </c>
      <c r="K64" s="43" t="s">
        <v>21</v>
      </c>
      <c r="L64" s="36">
        <f t="shared" si="1"/>
        <v>2301</v>
      </c>
      <c r="M64" s="46" t="s">
        <v>21</v>
      </c>
      <c r="N64" s="38"/>
      <c r="O64" s="31"/>
    </row>
    <row r="65" spans="1:15" x14ac:dyDescent="0.25">
      <c r="A65" s="30">
        <v>61</v>
      </c>
      <c r="B65" s="40" t="s">
        <v>539</v>
      </c>
      <c r="C65" s="32">
        <f t="shared" si="0"/>
        <v>50000</v>
      </c>
      <c r="D65" s="41"/>
      <c r="E65" s="42" t="s">
        <v>21</v>
      </c>
      <c r="F65" s="42" t="s">
        <v>21</v>
      </c>
      <c r="G65" s="42">
        <v>50000</v>
      </c>
      <c r="H65" s="43" t="s">
        <v>21</v>
      </c>
      <c r="I65" s="44"/>
      <c r="J65" s="45" t="s">
        <v>21</v>
      </c>
      <c r="K65" s="43" t="s">
        <v>21</v>
      </c>
      <c r="L65" s="36">
        <f t="shared" si="1"/>
        <v>50000</v>
      </c>
      <c r="M65" s="46" t="s">
        <v>21</v>
      </c>
      <c r="N65" s="38"/>
      <c r="O65" s="31"/>
    </row>
    <row r="66" spans="1:15" x14ac:dyDescent="0.25">
      <c r="A66" s="30">
        <v>62</v>
      </c>
      <c r="B66" s="40" t="s">
        <v>540</v>
      </c>
      <c r="C66" s="32">
        <f t="shared" si="0"/>
        <v>23321</v>
      </c>
      <c r="D66" s="41"/>
      <c r="E66" s="42" t="s">
        <v>21</v>
      </c>
      <c r="F66" s="42">
        <v>23321</v>
      </c>
      <c r="G66" s="42" t="s">
        <v>21</v>
      </c>
      <c r="H66" s="43" t="s">
        <v>21</v>
      </c>
      <c r="I66" s="44"/>
      <c r="J66" s="45" t="s">
        <v>21</v>
      </c>
      <c r="K66" s="43" t="s">
        <v>21</v>
      </c>
      <c r="L66" s="36">
        <f t="shared" si="1"/>
        <v>23321</v>
      </c>
      <c r="M66" s="46" t="s">
        <v>21</v>
      </c>
      <c r="N66" s="38"/>
      <c r="O66" s="31"/>
    </row>
    <row r="67" spans="1:15" x14ac:dyDescent="0.25">
      <c r="A67" s="30">
        <v>63</v>
      </c>
      <c r="B67" s="40" t="s">
        <v>541</v>
      </c>
      <c r="C67" s="32">
        <f t="shared" si="0"/>
        <v>0</v>
      </c>
      <c r="D67" s="41"/>
      <c r="E67" s="42" t="s">
        <v>21</v>
      </c>
      <c r="F67" s="42" t="s">
        <v>21</v>
      </c>
      <c r="G67" s="42" t="s">
        <v>21</v>
      </c>
      <c r="H67" s="43" t="s">
        <v>21</v>
      </c>
      <c r="I67" s="44"/>
      <c r="J67" s="45">
        <v>10364</v>
      </c>
      <c r="K67" s="43" t="s">
        <v>21</v>
      </c>
      <c r="L67" s="36">
        <f t="shared" si="1"/>
        <v>10364</v>
      </c>
      <c r="M67" s="46" t="s">
        <v>21</v>
      </c>
      <c r="N67" s="38"/>
      <c r="O67" s="31"/>
    </row>
    <row r="68" spans="1:15" x14ac:dyDescent="0.25">
      <c r="A68" s="30">
        <v>64</v>
      </c>
      <c r="B68" s="40" t="s">
        <v>542</v>
      </c>
      <c r="C68" s="32">
        <f t="shared" si="0"/>
        <v>3827</v>
      </c>
      <c r="D68" s="41">
        <v>3827</v>
      </c>
      <c r="E68" s="42" t="s">
        <v>21</v>
      </c>
      <c r="F68" s="42" t="s">
        <v>21</v>
      </c>
      <c r="G68" s="42" t="s">
        <v>21</v>
      </c>
      <c r="H68" s="43" t="s">
        <v>21</v>
      </c>
      <c r="I68" s="44"/>
      <c r="J68" s="45" t="s">
        <v>21</v>
      </c>
      <c r="K68" s="43" t="s">
        <v>21</v>
      </c>
      <c r="L68" s="36">
        <f t="shared" si="1"/>
        <v>3827</v>
      </c>
      <c r="M68" s="46" t="s">
        <v>21</v>
      </c>
      <c r="N68" s="38"/>
      <c r="O68" s="31" t="s">
        <v>522</v>
      </c>
    </row>
    <row r="69" spans="1:15" x14ac:dyDescent="0.25">
      <c r="A69" s="30">
        <v>65</v>
      </c>
      <c r="B69" s="40" t="s">
        <v>543</v>
      </c>
      <c r="C69" s="32">
        <f t="shared" ref="C69:C132" si="2">SUM(D69,E69,F69,G69)</f>
        <v>27594</v>
      </c>
      <c r="D69" s="41"/>
      <c r="E69" s="42" t="s">
        <v>21</v>
      </c>
      <c r="F69" s="42">
        <v>27594</v>
      </c>
      <c r="G69" s="42" t="s">
        <v>21</v>
      </c>
      <c r="H69" s="43" t="s">
        <v>21</v>
      </c>
      <c r="I69" s="44"/>
      <c r="J69" s="45" t="s">
        <v>21</v>
      </c>
      <c r="K69" s="43" t="s">
        <v>21</v>
      </c>
      <c r="L69" s="36">
        <f t="shared" ref="L69:L132" si="3">SUM(C69,H69,I69,J69,K69)</f>
        <v>27594</v>
      </c>
      <c r="M69" s="46" t="s">
        <v>21</v>
      </c>
      <c r="N69" s="38"/>
      <c r="O69" s="31"/>
    </row>
    <row r="70" spans="1:15" x14ac:dyDescent="0.25">
      <c r="A70" s="30">
        <v>66</v>
      </c>
      <c r="B70" s="40" t="s">
        <v>87</v>
      </c>
      <c r="C70" s="32">
        <f t="shared" si="2"/>
        <v>65670</v>
      </c>
      <c r="D70" s="41"/>
      <c r="E70" s="42">
        <v>42448</v>
      </c>
      <c r="F70" s="42">
        <v>23222</v>
      </c>
      <c r="G70" s="42" t="s">
        <v>21</v>
      </c>
      <c r="H70" s="43" t="s">
        <v>21</v>
      </c>
      <c r="I70" s="44"/>
      <c r="J70" s="45" t="s">
        <v>21</v>
      </c>
      <c r="K70" s="43" t="s">
        <v>21</v>
      </c>
      <c r="L70" s="36">
        <f t="shared" si="3"/>
        <v>65670</v>
      </c>
      <c r="M70" s="37">
        <v>9388305</v>
      </c>
      <c r="N70" s="39">
        <f t="shared" ref="N70:N77" si="4">L70/M70</f>
        <v>6.9948728764137932E-3</v>
      </c>
      <c r="O70" s="31" t="s">
        <v>544</v>
      </c>
    </row>
    <row r="71" spans="1:15" x14ac:dyDescent="0.25">
      <c r="A71" s="30">
        <v>67</v>
      </c>
      <c r="B71" s="40" t="s">
        <v>545</v>
      </c>
      <c r="C71" s="32">
        <f t="shared" si="2"/>
        <v>68623</v>
      </c>
      <c r="D71" s="41">
        <v>51816</v>
      </c>
      <c r="E71" s="42">
        <v>16807</v>
      </c>
      <c r="F71" s="42" t="s">
        <v>21</v>
      </c>
      <c r="G71" s="42" t="s">
        <v>21</v>
      </c>
      <c r="H71" s="43" t="s">
        <v>21</v>
      </c>
      <c r="I71" s="44"/>
      <c r="J71" s="45" t="s">
        <v>21</v>
      </c>
      <c r="K71" s="43" t="s">
        <v>21</v>
      </c>
      <c r="L71" s="36">
        <f t="shared" si="3"/>
        <v>68623</v>
      </c>
      <c r="M71" s="37">
        <v>1806984</v>
      </c>
      <c r="N71" s="38">
        <f t="shared" si="4"/>
        <v>3.7976539914022479E-2</v>
      </c>
      <c r="O71" s="31" t="s">
        <v>63</v>
      </c>
    </row>
    <row r="72" spans="1:15" x14ac:dyDescent="0.25">
      <c r="A72" s="30">
        <v>68</v>
      </c>
      <c r="B72" s="40" t="s">
        <v>90</v>
      </c>
      <c r="C72" s="32">
        <f t="shared" si="2"/>
        <v>38271</v>
      </c>
      <c r="D72" s="41">
        <v>38271</v>
      </c>
      <c r="E72" s="42" t="s">
        <v>21</v>
      </c>
      <c r="F72" s="42" t="s">
        <v>21</v>
      </c>
      <c r="G72" s="42" t="s">
        <v>21</v>
      </c>
      <c r="H72" s="43" t="s">
        <v>21</v>
      </c>
      <c r="I72" s="44"/>
      <c r="J72" s="45" t="s">
        <v>21</v>
      </c>
      <c r="K72" s="43" t="s">
        <v>21</v>
      </c>
      <c r="L72" s="36">
        <f t="shared" si="3"/>
        <v>38271</v>
      </c>
      <c r="M72" s="37">
        <v>1405831</v>
      </c>
      <c r="N72" s="38">
        <f t="shared" si="4"/>
        <v>2.7223044590708272E-2</v>
      </c>
      <c r="O72" s="31" t="s">
        <v>91</v>
      </c>
    </row>
    <row r="73" spans="1:15" x14ac:dyDescent="0.25">
      <c r="A73" s="30">
        <v>69</v>
      </c>
      <c r="B73" s="40" t="s">
        <v>546</v>
      </c>
      <c r="C73" s="32">
        <f t="shared" si="2"/>
        <v>5759</v>
      </c>
      <c r="D73" s="41">
        <v>5036</v>
      </c>
      <c r="E73" s="42">
        <v>723</v>
      </c>
      <c r="F73" s="42" t="s">
        <v>21</v>
      </c>
      <c r="G73" s="42" t="s">
        <v>21</v>
      </c>
      <c r="H73" s="43" t="s">
        <v>21</v>
      </c>
      <c r="I73" s="44"/>
      <c r="J73" s="45" t="s">
        <v>21</v>
      </c>
      <c r="K73" s="43" t="s">
        <v>21</v>
      </c>
      <c r="L73" s="36">
        <f t="shared" si="3"/>
        <v>5759</v>
      </c>
      <c r="M73" s="37">
        <v>142100</v>
      </c>
      <c r="N73" s="39">
        <f t="shared" si="4"/>
        <v>4.0527797325826884E-2</v>
      </c>
      <c r="O73" s="31" t="s">
        <v>63</v>
      </c>
    </row>
    <row r="74" spans="1:15" x14ac:dyDescent="0.25">
      <c r="A74" s="30">
        <v>70</v>
      </c>
      <c r="B74" s="40" t="s">
        <v>547</v>
      </c>
      <c r="C74" s="32">
        <f t="shared" si="2"/>
        <v>53097</v>
      </c>
      <c r="D74" s="41">
        <v>20915</v>
      </c>
      <c r="E74" s="42" t="s">
        <v>21</v>
      </c>
      <c r="F74" s="42">
        <v>32182</v>
      </c>
      <c r="G74" s="42" t="s">
        <v>21</v>
      </c>
      <c r="H74" s="43" t="s">
        <v>21</v>
      </c>
      <c r="I74" s="44"/>
      <c r="J74" s="45" t="s">
        <v>21</v>
      </c>
      <c r="K74" s="43" t="s">
        <v>21</v>
      </c>
      <c r="L74" s="36">
        <f t="shared" si="3"/>
        <v>53097</v>
      </c>
      <c r="M74" s="37">
        <v>865702</v>
      </c>
      <c r="N74" s="38">
        <f t="shared" si="4"/>
        <v>6.1334038733883024E-2</v>
      </c>
      <c r="O74" s="31" t="s">
        <v>93</v>
      </c>
    </row>
    <row r="75" spans="1:15" x14ac:dyDescent="0.25">
      <c r="A75" s="30">
        <v>71</v>
      </c>
      <c r="B75" s="40" t="s">
        <v>94</v>
      </c>
      <c r="C75" s="32">
        <f t="shared" si="2"/>
        <v>3538</v>
      </c>
      <c r="D75" s="41">
        <v>3538</v>
      </c>
      <c r="E75" s="42" t="s">
        <v>21</v>
      </c>
      <c r="F75" s="42" t="s">
        <v>21</v>
      </c>
      <c r="G75" s="42" t="s">
        <v>21</v>
      </c>
      <c r="H75" s="43" t="s">
        <v>21</v>
      </c>
      <c r="I75" s="44"/>
      <c r="J75" s="45" t="s">
        <v>21</v>
      </c>
      <c r="K75" s="43" t="s">
        <v>21</v>
      </c>
      <c r="L75" s="36">
        <f t="shared" si="3"/>
        <v>3538</v>
      </c>
      <c r="M75" s="37">
        <v>224387</v>
      </c>
      <c r="N75" s="38">
        <f t="shared" si="4"/>
        <v>1.5767401854831161E-2</v>
      </c>
      <c r="O75" s="31" t="s">
        <v>23</v>
      </c>
    </row>
    <row r="76" spans="1:15" x14ac:dyDescent="0.25">
      <c r="A76" s="30">
        <v>72</v>
      </c>
      <c r="B76" s="40" t="s">
        <v>95</v>
      </c>
      <c r="C76" s="32">
        <f t="shared" si="2"/>
        <v>431478</v>
      </c>
      <c r="D76" s="41"/>
      <c r="E76" s="42">
        <v>340540</v>
      </c>
      <c r="F76" s="42">
        <v>90938</v>
      </c>
      <c r="G76" s="42" t="s">
        <v>21</v>
      </c>
      <c r="H76" s="43" t="s">
        <v>21</v>
      </c>
      <c r="I76" s="44"/>
      <c r="J76" s="45" t="s">
        <v>21</v>
      </c>
      <c r="K76" s="43" t="s">
        <v>21</v>
      </c>
      <c r="L76" s="36">
        <f t="shared" si="3"/>
        <v>431478</v>
      </c>
      <c r="M76" s="37">
        <v>27320183</v>
      </c>
      <c r="N76" s="38">
        <f t="shared" si="4"/>
        <v>1.5793378836444837E-2</v>
      </c>
      <c r="O76" s="31" t="s">
        <v>23</v>
      </c>
    </row>
    <row r="77" spans="1:15" x14ac:dyDescent="0.25">
      <c r="A77" s="30">
        <v>73</v>
      </c>
      <c r="B77" s="40" t="s">
        <v>96</v>
      </c>
      <c r="C77" s="32">
        <f t="shared" si="2"/>
        <v>10045</v>
      </c>
      <c r="D77" s="41">
        <v>3796</v>
      </c>
      <c r="E77" s="42">
        <v>6249</v>
      </c>
      <c r="F77" s="42" t="s">
        <v>21</v>
      </c>
      <c r="G77" s="42" t="s">
        <v>21</v>
      </c>
      <c r="H77" s="43" t="s">
        <v>21</v>
      </c>
      <c r="I77" s="44"/>
      <c r="J77" s="45" t="s">
        <v>21</v>
      </c>
      <c r="K77" s="43" t="s">
        <v>21</v>
      </c>
      <c r="L77" s="36">
        <f t="shared" si="3"/>
        <v>10045</v>
      </c>
      <c r="M77" s="37">
        <v>258918</v>
      </c>
      <c r="N77" s="38">
        <f t="shared" si="4"/>
        <v>3.8796066708378714E-2</v>
      </c>
      <c r="O77" s="31" t="s">
        <v>23</v>
      </c>
    </row>
    <row r="78" spans="1:15" x14ac:dyDescent="0.25">
      <c r="A78" s="30">
        <v>74</v>
      </c>
      <c r="B78" s="40" t="s">
        <v>97</v>
      </c>
      <c r="C78" s="32">
        <f t="shared" si="2"/>
        <v>5438</v>
      </c>
      <c r="D78" s="41">
        <v>2881</v>
      </c>
      <c r="E78" s="42">
        <v>2557</v>
      </c>
      <c r="F78" s="42" t="s">
        <v>21</v>
      </c>
      <c r="G78" s="42" t="s">
        <v>21</v>
      </c>
      <c r="H78" s="43" t="s">
        <v>21</v>
      </c>
      <c r="I78" s="44"/>
      <c r="J78" s="45" t="s">
        <v>21</v>
      </c>
      <c r="K78" s="43" t="s">
        <v>21</v>
      </c>
      <c r="L78" s="36">
        <f t="shared" si="3"/>
        <v>5438</v>
      </c>
      <c r="M78" s="46" t="s">
        <v>21</v>
      </c>
      <c r="N78" s="38"/>
      <c r="O78" s="31" t="s">
        <v>23</v>
      </c>
    </row>
    <row r="79" spans="1:15" x14ac:dyDescent="0.25">
      <c r="A79" s="30">
        <v>75</v>
      </c>
      <c r="B79" s="40" t="s">
        <v>98</v>
      </c>
      <c r="C79" s="32">
        <f t="shared" si="2"/>
        <v>5997</v>
      </c>
      <c r="D79" s="41">
        <v>4975</v>
      </c>
      <c r="E79" s="42">
        <v>1022</v>
      </c>
      <c r="F79" s="42" t="s">
        <v>21</v>
      </c>
      <c r="G79" s="42" t="s">
        <v>21</v>
      </c>
      <c r="H79" s="43" t="s">
        <v>21</v>
      </c>
      <c r="I79" s="44"/>
      <c r="J79" s="45" t="s">
        <v>21</v>
      </c>
      <c r="K79" s="43" t="s">
        <v>21</v>
      </c>
      <c r="L79" s="36">
        <f t="shared" si="3"/>
        <v>5997</v>
      </c>
      <c r="M79" s="37">
        <v>238873</v>
      </c>
      <c r="N79" s="39">
        <f>L79/M79</f>
        <v>2.5105390730639294E-2</v>
      </c>
      <c r="O79" s="31" t="s">
        <v>56</v>
      </c>
    </row>
    <row r="80" spans="1:15" x14ac:dyDescent="0.25">
      <c r="A80" s="30">
        <v>76</v>
      </c>
      <c r="B80" s="40" t="s">
        <v>99</v>
      </c>
      <c r="C80" s="32">
        <f t="shared" si="2"/>
        <v>7237</v>
      </c>
      <c r="D80" s="41">
        <v>7237</v>
      </c>
      <c r="E80" s="42" t="s">
        <v>21</v>
      </c>
      <c r="F80" s="42" t="s">
        <v>21</v>
      </c>
      <c r="G80" s="42" t="s">
        <v>21</v>
      </c>
      <c r="H80" s="43" t="s">
        <v>21</v>
      </c>
      <c r="I80" s="44"/>
      <c r="J80" s="45" t="s">
        <v>21</v>
      </c>
      <c r="K80" s="43" t="s">
        <v>21</v>
      </c>
      <c r="L80" s="36">
        <f t="shared" si="3"/>
        <v>7237</v>
      </c>
      <c r="M80" s="37">
        <v>469944</v>
      </c>
      <c r="N80" s="39">
        <f>L80/M80</f>
        <v>1.5399707199155644E-2</v>
      </c>
      <c r="O80" s="31" t="s">
        <v>23</v>
      </c>
    </row>
    <row r="81" spans="1:15" x14ac:dyDescent="0.25">
      <c r="A81" s="30">
        <v>77</v>
      </c>
      <c r="B81" s="40" t="s">
        <v>548</v>
      </c>
      <c r="C81" s="32">
        <f t="shared" si="2"/>
        <v>46587</v>
      </c>
      <c r="D81" s="41">
        <v>46587</v>
      </c>
      <c r="E81" s="42" t="s">
        <v>21</v>
      </c>
      <c r="F81" s="42" t="s">
        <v>21</v>
      </c>
      <c r="G81" s="42" t="s">
        <v>21</v>
      </c>
      <c r="H81" s="43" t="s">
        <v>21</v>
      </c>
      <c r="I81" s="44"/>
      <c r="J81" s="45" t="s">
        <v>21</v>
      </c>
      <c r="K81" s="43" t="s">
        <v>21</v>
      </c>
      <c r="L81" s="36">
        <f t="shared" si="3"/>
        <v>46587</v>
      </c>
      <c r="M81" s="46" t="s">
        <v>21</v>
      </c>
      <c r="N81" s="39"/>
      <c r="O81" s="31" t="s">
        <v>516</v>
      </c>
    </row>
    <row r="82" spans="1:15" x14ac:dyDescent="0.25">
      <c r="A82" s="30">
        <v>78</v>
      </c>
      <c r="B82" s="40" t="s">
        <v>101</v>
      </c>
      <c r="C82" s="32">
        <f t="shared" si="2"/>
        <v>3800</v>
      </c>
      <c r="D82" s="41">
        <v>3800</v>
      </c>
      <c r="E82" s="42" t="s">
        <v>21</v>
      </c>
      <c r="F82" s="42" t="s">
        <v>21</v>
      </c>
      <c r="G82" s="42" t="s">
        <v>21</v>
      </c>
      <c r="H82" s="43" t="s">
        <v>21</v>
      </c>
      <c r="I82" s="44"/>
      <c r="J82" s="45" t="s">
        <v>21</v>
      </c>
      <c r="K82" s="43" t="s">
        <v>21</v>
      </c>
      <c r="L82" s="36">
        <f t="shared" si="3"/>
        <v>3800</v>
      </c>
      <c r="M82" s="37">
        <v>338595</v>
      </c>
      <c r="N82" s="38">
        <f>L82/M82</f>
        <v>1.1222847354509074E-2</v>
      </c>
      <c r="O82" s="31" t="s">
        <v>23</v>
      </c>
    </row>
    <row r="83" spans="1:15" x14ac:dyDescent="0.25">
      <c r="A83" s="30">
        <v>79</v>
      </c>
      <c r="B83" s="40" t="s">
        <v>102</v>
      </c>
      <c r="C83" s="32">
        <f t="shared" si="2"/>
        <v>325820</v>
      </c>
      <c r="D83" s="41">
        <v>293804</v>
      </c>
      <c r="E83" s="42" t="s">
        <v>21</v>
      </c>
      <c r="F83" s="42">
        <v>32016</v>
      </c>
      <c r="G83" s="42" t="s">
        <v>21</v>
      </c>
      <c r="H83" s="43" t="s">
        <v>21</v>
      </c>
      <c r="I83" s="44"/>
      <c r="J83" s="45">
        <v>560187</v>
      </c>
      <c r="K83" s="43" t="s">
        <v>21</v>
      </c>
      <c r="L83" s="36">
        <f t="shared" si="3"/>
        <v>886007</v>
      </c>
      <c r="M83" s="37">
        <v>7989505</v>
      </c>
      <c r="N83" s="39">
        <f>L83/M83</f>
        <v>0.11089635715854737</v>
      </c>
      <c r="O83" s="31" t="s">
        <v>103</v>
      </c>
    </row>
    <row r="84" spans="1:15" x14ac:dyDescent="0.25">
      <c r="A84" s="30">
        <v>80</v>
      </c>
      <c r="B84" s="40" t="s">
        <v>104</v>
      </c>
      <c r="C84" s="32">
        <f t="shared" si="2"/>
        <v>146253</v>
      </c>
      <c r="D84" s="41"/>
      <c r="E84" s="42">
        <v>146253</v>
      </c>
      <c r="F84" s="42" t="s">
        <v>21</v>
      </c>
      <c r="G84" s="42" t="s">
        <v>21</v>
      </c>
      <c r="H84" s="43" t="s">
        <v>21</v>
      </c>
      <c r="I84" s="44"/>
      <c r="J84" s="45" t="s">
        <v>21</v>
      </c>
      <c r="K84" s="43" t="s">
        <v>21</v>
      </c>
      <c r="L84" s="36">
        <f t="shared" si="3"/>
        <v>146253</v>
      </c>
      <c r="M84" s="37">
        <v>16268821</v>
      </c>
      <c r="N84" s="39">
        <f>L84/M84</f>
        <v>8.9897725225448113E-3</v>
      </c>
      <c r="O84" s="31" t="s">
        <v>37</v>
      </c>
    </row>
    <row r="85" spans="1:15" x14ac:dyDescent="0.25">
      <c r="A85" s="30">
        <v>81</v>
      </c>
      <c r="B85" s="40" t="s">
        <v>105</v>
      </c>
      <c r="C85" s="32">
        <f t="shared" si="2"/>
        <v>6449</v>
      </c>
      <c r="D85" s="41">
        <v>6449</v>
      </c>
      <c r="E85" s="42" t="s">
        <v>21</v>
      </c>
      <c r="F85" s="42" t="s">
        <v>21</v>
      </c>
      <c r="G85" s="42" t="s">
        <v>21</v>
      </c>
      <c r="H85" s="43" t="s">
        <v>21</v>
      </c>
      <c r="I85" s="44"/>
      <c r="J85" s="45" t="s">
        <v>21</v>
      </c>
      <c r="K85" s="43" t="s">
        <v>21</v>
      </c>
      <c r="L85" s="36">
        <f t="shared" si="3"/>
        <v>6449</v>
      </c>
      <c r="M85" s="37">
        <v>383276</v>
      </c>
      <c r="N85" s="38">
        <f>L85/M85</f>
        <v>1.6825994844446301E-2</v>
      </c>
      <c r="O85" s="31" t="s">
        <v>23</v>
      </c>
    </row>
    <row r="86" spans="1:15" x14ac:dyDescent="0.25">
      <c r="A86" s="30">
        <v>82</v>
      </c>
      <c r="B86" s="40" t="s">
        <v>106</v>
      </c>
      <c r="C86" s="32">
        <f t="shared" si="2"/>
        <v>4116294</v>
      </c>
      <c r="D86" s="41">
        <v>2932286</v>
      </c>
      <c r="E86" s="42">
        <v>1184008</v>
      </c>
      <c r="F86" s="42" t="s">
        <v>21</v>
      </c>
      <c r="G86" s="42" t="s">
        <v>21</v>
      </c>
      <c r="H86" s="43">
        <v>579374</v>
      </c>
      <c r="I86" s="44"/>
      <c r="J86" s="45">
        <v>134492</v>
      </c>
      <c r="K86" s="43" t="s">
        <v>21</v>
      </c>
      <c r="L86" s="36">
        <f t="shared" si="3"/>
        <v>4830160</v>
      </c>
      <c r="M86" s="37">
        <v>29287114</v>
      </c>
      <c r="N86" s="38">
        <f>L86/M86</f>
        <v>0.16492441010063333</v>
      </c>
      <c r="O86" s="31" t="s">
        <v>107</v>
      </c>
    </row>
    <row r="87" spans="1:15" x14ac:dyDescent="0.25">
      <c r="A87" s="30">
        <v>83</v>
      </c>
      <c r="B87" s="40" t="s">
        <v>108</v>
      </c>
      <c r="C87" s="32">
        <f t="shared" si="2"/>
        <v>16742</v>
      </c>
      <c r="D87" s="41">
        <v>16742</v>
      </c>
      <c r="E87" s="42" t="s">
        <v>21</v>
      </c>
      <c r="F87" s="42" t="s">
        <v>21</v>
      </c>
      <c r="G87" s="42" t="s">
        <v>21</v>
      </c>
      <c r="H87" s="43" t="s">
        <v>21</v>
      </c>
      <c r="I87" s="44"/>
      <c r="J87" s="45" t="s">
        <v>21</v>
      </c>
      <c r="K87" s="43" t="s">
        <v>21</v>
      </c>
      <c r="L87" s="36">
        <f t="shared" si="3"/>
        <v>16742</v>
      </c>
      <c r="M87" s="46" t="s">
        <v>21</v>
      </c>
      <c r="N87" s="39"/>
      <c r="O87" s="31" t="s">
        <v>107</v>
      </c>
    </row>
    <row r="88" spans="1:15" x14ac:dyDescent="0.25">
      <c r="A88" s="30">
        <v>84</v>
      </c>
      <c r="B88" s="40" t="s">
        <v>549</v>
      </c>
      <c r="C88" s="32">
        <f t="shared" si="2"/>
        <v>0</v>
      </c>
      <c r="D88" s="41"/>
      <c r="E88" s="42" t="s">
        <v>21</v>
      </c>
      <c r="F88" s="42" t="s">
        <v>21</v>
      </c>
      <c r="G88" s="42" t="s">
        <v>21</v>
      </c>
      <c r="H88" s="43" t="s">
        <v>21</v>
      </c>
      <c r="I88" s="44"/>
      <c r="J88" s="45">
        <v>35428</v>
      </c>
      <c r="K88" s="43" t="s">
        <v>21</v>
      </c>
      <c r="L88" s="36">
        <f t="shared" si="3"/>
        <v>35428</v>
      </c>
      <c r="M88" s="46" t="s">
        <v>21</v>
      </c>
      <c r="N88" s="38"/>
      <c r="O88" s="31" t="s">
        <v>107</v>
      </c>
    </row>
    <row r="89" spans="1:15" x14ac:dyDescent="0.25">
      <c r="A89" s="30">
        <v>85</v>
      </c>
      <c r="B89" s="40" t="s">
        <v>550</v>
      </c>
      <c r="C89" s="32">
        <f t="shared" si="2"/>
        <v>40000</v>
      </c>
      <c r="D89" s="41"/>
      <c r="E89" s="42" t="s">
        <v>21</v>
      </c>
      <c r="F89" s="42" t="s">
        <v>21</v>
      </c>
      <c r="G89" s="42">
        <v>40000</v>
      </c>
      <c r="H89" s="43" t="s">
        <v>21</v>
      </c>
      <c r="I89" s="44"/>
      <c r="J89" s="45" t="s">
        <v>21</v>
      </c>
      <c r="K89" s="43" t="s">
        <v>21</v>
      </c>
      <c r="L89" s="36">
        <f t="shared" si="3"/>
        <v>40000</v>
      </c>
      <c r="M89" s="46" t="s">
        <v>21</v>
      </c>
      <c r="N89" s="38"/>
      <c r="O89" s="31"/>
    </row>
    <row r="90" spans="1:15" x14ac:dyDescent="0.25">
      <c r="A90" s="30">
        <v>86</v>
      </c>
      <c r="B90" s="40" t="s">
        <v>110</v>
      </c>
      <c r="C90" s="32">
        <f t="shared" si="2"/>
        <v>1321979</v>
      </c>
      <c r="D90" s="41"/>
      <c r="E90" s="42">
        <v>1321979</v>
      </c>
      <c r="F90" s="42" t="s">
        <v>21</v>
      </c>
      <c r="G90" s="42" t="s">
        <v>21</v>
      </c>
      <c r="H90" s="43" t="s">
        <v>21</v>
      </c>
      <c r="I90" s="44"/>
      <c r="J90" s="45" t="s">
        <v>21</v>
      </c>
      <c r="K90" s="43" t="s">
        <v>21</v>
      </c>
      <c r="L90" s="36">
        <f t="shared" si="3"/>
        <v>1321979</v>
      </c>
      <c r="M90" s="37">
        <v>67036046</v>
      </c>
      <c r="N90" s="38">
        <f>L90/M90</f>
        <v>1.9720420264643889E-2</v>
      </c>
      <c r="O90" s="31" t="s">
        <v>41</v>
      </c>
    </row>
    <row r="91" spans="1:15" x14ac:dyDescent="0.25">
      <c r="A91" s="30">
        <v>87</v>
      </c>
      <c r="B91" s="40" t="s">
        <v>111</v>
      </c>
      <c r="C91" s="32">
        <f t="shared" si="2"/>
        <v>23528</v>
      </c>
      <c r="D91" s="41">
        <v>23528</v>
      </c>
      <c r="E91" s="42" t="s">
        <v>21</v>
      </c>
      <c r="F91" s="42" t="s">
        <v>21</v>
      </c>
      <c r="G91" s="42" t="s">
        <v>21</v>
      </c>
      <c r="H91" s="43" t="s">
        <v>21</v>
      </c>
      <c r="I91" s="44"/>
      <c r="J91" s="45" t="s">
        <v>21</v>
      </c>
      <c r="K91" s="43" t="s">
        <v>21</v>
      </c>
      <c r="L91" s="36">
        <f t="shared" si="3"/>
        <v>23528</v>
      </c>
      <c r="M91" s="46" t="s">
        <v>21</v>
      </c>
      <c r="N91" s="38"/>
      <c r="O91" s="31"/>
    </row>
    <row r="92" spans="1:15" x14ac:dyDescent="0.25">
      <c r="A92" s="30">
        <v>88</v>
      </c>
      <c r="B92" s="40" t="s">
        <v>112</v>
      </c>
      <c r="C92" s="32">
        <f t="shared" si="2"/>
        <v>4403</v>
      </c>
      <c r="D92" s="41">
        <v>4403</v>
      </c>
      <c r="E92" s="42" t="s">
        <v>21</v>
      </c>
      <c r="F92" s="42" t="s">
        <v>21</v>
      </c>
      <c r="G92" s="42" t="s">
        <v>21</v>
      </c>
      <c r="H92" s="43" t="s">
        <v>21</v>
      </c>
      <c r="I92" s="44"/>
      <c r="J92" s="45" t="s">
        <v>21</v>
      </c>
      <c r="K92" s="43" t="s">
        <v>21</v>
      </c>
      <c r="L92" s="36">
        <f t="shared" si="3"/>
        <v>4403</v>
      </c>
      <c r="M92" s="46" t="s">
        <v>21</v>
      </c>
      <c r="N92" s="39"/>
      <c r="O92" s="31"/>
    </row>
    <row r="93" spans="1:15" x14ac:dyDescent="0.25">
      <c r="A93" s="30">
        <v>89</v>
      </c>
      <c r="B93" s="40" t="s">
        <v>113</v>
      </c>
      <c r="C93" s="32">
        <f t="shared" si="2"/>
        <v>6269</v>
      </c>
      <c r="D93" s="41">
        <v>6269</v>
      </c>
      <c r="E93" s="42" t="s">
        <v>21</v>
      </c>
      <c r="F93" s="42" t="s">
        <v>21</v>
      </c>
      <c r="G93" s="42" t="s">
        <v>21</v>
      </c>
      <c r="H93" s="43" t="s">
        <v>21</v>
      </c>
      <c r="I93" s="44"/>
      <c r="J93" s="45" t="s">
        <v>21</v>
      </c>
      <c r="K93" s="43" t="s">
        <v>21</v>
      </c>
      <c r="L93" s="36">
        <f t="shared" si="3"/>
        <v>6269</v>
      </c>
      <c r="M93" s="37">
        <v>253223</v>
      </c>
      <c r="N93" s="39">
        <f>L93/M93</f>
        <v>2.4756834884666876E-2</v>
      </c>
      <c r="O93" s="31" t="s">
        <v>63</v>
      </c>
    </row>
    <row r="94" spans="1:15" x14ac:dyDescent="0.25">
      <c r="A94" s="30">
        <v>90</v>
      </c>
      <c r="B94" s="40" t="s">
        <v>114</v>
      </c>
      <c r="C94" s="32">
        <f t="shared" si="2"/>
        <v>4189</v>
      </c>
      <c r="D94" s="41">
        <v>4189</v>
      </c>
      <c r="E94" s="42" t="s">
        <v>21</v>
      </c>
      <c r="F94" s="42" t="s">
        <v>21</v>
      </c>
      <c r="G94" s="42" t="s">
        <v>21</v>
      </c>
      <c r="H94" s="43" t="s">
        <v>21</v>
      </c>
      <c r="I94" s="44"/>
      <c r="J94" s="45" t="s">
        <v>21</v>
      </c>
      <c r="K94" s="43" t="s">
        <v>21</v>
      </c>
      <c r="L94" s="36">
        <f t="shared" si="3"/>
        <v>4189</v>
      </c>
      <c r="M94" s="37">
        <v>225826</v>
      </c>
      <c r="N94" s="39">
        <f>L94/M94</f>
        <v>1.8549679842002249E-2</v>
      </c>
      <c r="O94" s="31" t="s">
        <v>23</v>
      </c>
    </row>
    <row r="95" spans="1:15" x14ac:dyDescent="0.25">
      <c r="A95" s="30">
        <v>91</v>
      </c>
      <c r="B95" s="40" t="s">
        <v>115</v>
      </c>
      <c r="C95" s="32">
        <f t="shared" si="2"/>
        <v>47180</v>
      </c>
      <c r="D95" s="41">
        <v>43861</v>
      </c>
      <c r="E95" s="42">
        <v>3319</v>
      </c>
      <c r="F95" s="42" t="s">
        <v>21</v>
      </c>
      <c r="G95" s="42" t="s">
        <v>21</v>
      </c>
      <c r="H95" s="43" t="s">
        <v>21</v>
      </c>
      <c r="I95" s="44"/>
      <c r="J95" s="45" t="s">
        <v>21</v>
      </c>
      <c r="K95" s="43">
        <v>90570</v>
      </c>
      <c r="L95" s="36">
        <f t="shared" si="3"/>
        <v>137750</v>
      </c>
      <c r="M95" s="46" t="s">
        <v>21</v>
      </c>
      <c r="N95" s="38"/>
      <c r="O95" s="31"/>
    </row>
    <row r="96" spans="1:15" x14ac:dyDescent="0.25">
      <c r="A96" s="30">
        <v>92</v>
      </c>
      <c r="B96" s="40" t="s">
        <v>551</v>
      </c>
      <c r="C96" s="32">
        <f t="shared" si="2"/>
        <v>10250</v>
      </c>
      <c r="D96" s="41">
        <v>10250</v>
      </c>
      <c r="E96" s="42" t="s">
        <v>21</v>
      </c>
      <c r="F96" s="42" t="s">
        <v>21</v>
      </c>
      <c r="G96" s="42" t="s">
        <v>21</v>
      </c>
      <c r="H96" s="43" t="s">
        <v>21</v>
      </c>
      <c r="I96" s="44"/>
      <c r="J96" s="45" t="s">
        <v>21</v>
      </c>
      <c r="K96" s="43" t="s">
        <v>21</v>
      </c>
      <c r="L96" s="36">
        <f t="shared" si="3"/>
        <v>10250</v>
      </c>
      <c r="M96" s="37">
        <v>511166</v>
      </c>
      <c r="N96" s="38">
        <f>L96/M96</f>
        <v>2.0052194394775864E-2</v>
      </c>
      <c r="O96" s="31" t="s">
        <v>23</v>
      </c>
    </row>
    <row r="97" spans="1:15" x14ac:dyDescent="0.25">
      <c r="A97" s="30">
        <v>93</v>
      </c>
      <c r="B97" s="40" t="s">
        <v>117</v>
      </c>
      <c r="C97" s="32">
        <f t="shared" si="2"/>
        <v>5963</v>
      </c>
      <c r="D97" s="41">
        <v>5963</v>
      </c>
      <c r="E97" s="42" t="s">
        <v>21</v>
      </c>
      <c r="F97" s="42" t="s">
        <v>21</v>
      </c>
      <c r="G97" s="42" t="s">
        <v>21</v>
      </c>
      <c r="H97" s="43" t="s">
        <v>21</v>
      </c>
      <c r="I97" s="44"/>
      <c r="J97" s="45" t="s">
        <v>21</v>
      </c>
      <c r="K97" s="43" t="s">
        <v>21</v>
      </c>
      <c r="L97" s="36">
        <f t="shared" si="3"/>
        <v>5963</v>
      </c>
      <c r="M97" s="37">
        <v>218584</v>
      </c>
      <c r="N97" s="39">
        <f>L97/M97</f>
        <v>2.7280130293159611E-2</v>
      </c>
      <c r="O97" s="31" t="s">
        <v>78</v>
      </c>
    </row>
    <row r="98" spans="1:15" x14ac:dyDescent="0.25">
      <c r="A98" s="30">
        <v>94</v>
      </c>
      <c r="B98" s="40" t="s">
        <v>118</v>
      </c>
      <c r="C98" s="32">
        <f t="shared" si="2"/>
        <v>368085</v>
      </c>
      <c r="D98" s="41"/>
      <c r="E98" s="42">
        <v>368085</v>
      </c>
      <c r="F98" s="42" t="s">
        <v>21</v>
      </c>
      <c r="G98" s="42" t="s">
        <v>21</v>
      </c>
      <c r="H98" s="43" t="s">
        <v>21</v>
      </c>
      <c r="I98" s="44"/>
      <c r="J98" s="45" t="s">
        <v>21</v>
      </c>
      <c r="K98" s="43" t="s">
        <v>21</v>
      </c>
      <c r="L98" s="36">
        <f t="shared" si="3"/>
        <v>368085</v>
      </c>
      <c r="M98" s="37">
        <v>44993168</v>
      </c>
      <c r="N98" s="38">
        <f>L98/M98</f>
        <v>8.180908710406878E-3</v>
      </c>
      <c r="O98" s="31" t="s">
        <v>74</v>
      </c>
    </row>
    <row r="99" spans="1:15" x14ac:dyDescent="0.25">
      <c r="A99" s="30">
        <v>95</v>
      </c>
      <c r="B99" s="40" t="s">
        <v>119</v>
      </c>
      <c r="C99" s="32">
        <f t="shared" si="2"/>
        <v>271301</v>
      </c>
      <c r="D99" s="41"/>
      <c r="E99" s="42">
        <v>271301</v>
      </c>
      <c r="F99" s="42" t="s">
        <v>21</v>
      </c>
      <c r="G99" s="42" t="s">
        <v>21</v>
      </c>
      <c r="H99" s="43" t="s">
        <v>21</v>
      </c>
      <c r="I99" s="44"/>
      <c r="J99" s="45" t="s">
        <v>21</v>
      </c>
      <c r="K99" s="43" t="s">
        <v>21</v>
      </c>
      <c r="L99" s="36">
        <f t="shared" si="3"/>
        <v>271301</v>
      </c>
      <c r="M99" s="37">
        <v>44447059</v>
      </c>
      <c r="N99" s="38">
        <f>L99/M99</f>
        <v>6.1039134220331652E-3</v>
      </c>
      <c r="O99" s="31" t="s">
        <v>41</v>
      </c>
    </row>
    <row r="100" spans="1:15" x14ac:dyDescent="0.25">
      <c r="A100" s="30">
        <v>96</v>
      </c>
      <c r="B100" s="40" t="s">
        <v>552</v>
      </c>
      <c r="C100" s="32">
        <f t="shared" si="2"/>
        <v>50000</v>
      </c>
      <c r="D100" s="41"/>
      <c r="E100" s="42" t="s">
        <v>21</v>
      </c>
      <c r="F100" s="42" t="s">
        <v>21</v>
      </c>
      <c r="G100" s="42">
        <v>50000</v>
      </c>
      <c r="H100" s="43" t="s">
        <v>21</v>
      </c>
      <c r="I100" s="44"/>
      <c r="J100" s="45" t="s">
        <v>21</v>
      </c>
      <c r="K100" s="43" t="s">
        <v>21</v>
      </c>
      <c r="L100" s="36">
        <f t="shared" si="3"/>
        <v>50000</v>
      </c>
      <c r="M100" s="46" t="s">
        <v>21</v>
      </c>
      <c r="N100" s="38"/>
      <c r="O100" s="31"/>
    </row>
    <row r="101" spans="1:15" x14ac:dyDescent="0.25">
      <c r="A101" s="30">
        <v>97</v>
      </c>
      <c r="B101" s="40" t="s">
        <v>553</v>
      </c>
      <c r="C101" s="32">
        <f t="shared" si="2"/>
        <v>40000</v>
      </c>
      <c r="D101" s="41"/>
      <c r="E101" s="42" t="s">
        <v>21</v>
      </c>
      <c r="F101" s="42" t="s">
        <v>21</v>
      </c>
      <c r="G101" s="42">
        <v>40000</v>
      </c>
      <c r="H101" s="43" t="s">
        <v>21</v>
      </c>
      <c r="I101" s="44"/>
      <c r="J101" s="45" t="s">
        <v>21</v>
      </c>
      <c r="K101" s="43" t="s">
        <v>21</v>
      </c>
      <c r="L101" s="36">
        <f t="shared" si="3"/>
        <v>40000</v>
      </c>
      <c r="M101" s="46" t="s">
        <v>21</v>
      </c>
      <c r="N101" s="38"/>
      <c r="O101" s="31"/>
    </row>
    <row r="102" spans="1:15" x14ac:dyDescent="0.25">
      <c r="A102" s="30">
        <v>98</v>
      </c>
      <c r="B102" s="40" t="s">
        <v>554</v>
      </c>
      <c r="C102" s="32">
        <f t="shared" si="2"/>
        <v>50000</v>
      </c>
      <c r="D102" s="41"/>
      <c r="E102" s="42" t="s">
        <v>21</v>
      </c>
      <c r="F102" s="42" t="s">
        <v>21</v>
      </c>
      <c r="G102" s="42">
        <v>50000</v>
      </c>
      <c r="H102" s="43" t="s">
        <v>21</v>
      </c>
      <c r="I102" s="44"/>
      <c r="J102" s="45" t="s">
        <v>21</v>
      </c>
      <c r="K102" s="43" t="s">
        <v>21</v>
      </c>
      <c r="L102" s="36">
        <f t="shared" si="3"/>
        <v>50000</v>
      </c>
      <c r="M102" s="46" t="s">
        <v>21</v>
      </c>
      <c r="N102" s="39"/>
      <c r="O102" s="31"/>
    </row>
    <row r="103" spans="1:15" x14ac:dyDescent="0.25">
      <c r="A103" s="30">
        <v>99</v>
      </c>
      <c r="B103" s="40" t="s">
        <v>121</v>
      </c>
      <c r="C103" s="32">
        <f t="shared" si="2"/>
        <v>105894</v>
      </c>
      <c r="D103" s="41">
        <v>42666</v>
      </c>
      <c r="E103" s="42">
        <v>63228</v>
      </c>
      <c r="F103" s="42" t="s">
        <v>21</v>
      </c>
      <c r="G103" s="42" t="s">
        <v>21</v>
      </c>
      <c r="H103" s="43" t="s">
        <v>21</v>
      </c>
      <c r="I103" s="44"/>
      <c r="J103" s="45" t="s">
        <v>21</v>
      </c>
      <c r="K103" s="43" t="s">
        <v>21</v>
      </c>
      <c r="L103" s="36">
        <f t="shared" si="3"/>
        <v>105894</v>
      </c>
      <c r="M103" s="37">
        <v>1664015</v>
      </c>
      <c r="N103" s="38">
        <f>L103/M103</f>
        <v>6.3637647497167993E-2</v>
      </c>
      <c r="O103" s="31" t="s">
        <v>78</v>
      </c>
    </row>
    <row r="104" spans="1:15" x14ac:dyDescent="0.25">
      <c r="A104" s="30">
        <v>100</v>
      </c>
      <c r="B104" s="40" t="s">
        <v>124</v>
      </c>
      <c r="C104" s="32">
        <f t="shared" si="2"/>
        <v>3827</v>
      </c>
      <c r="D104" s="41">
        <v>3827</v>
      </c>
      <c r="E104" s="42" t="s">
        <v>21</v>
      </c>
      <c r="F104" s="42" t="s">
        <v>21</v>
      </c>
      <c r="G104" s="42" t="s">
        <v>21</v>
      </c>
      <c r="H104" s="43" t="s">
        <v>21</v>
      </c>
      <c r="I104" s="44"/>
      <c r="J104" s="45" t="s">
        <v>21</v>
      </c>
      <c r="K104" s="43" t="s">
        <v>21</v>
      </c>
      <c r="L104" s="36">
        <f t="shared" si="3"/>
        <v>3827</v>
      </c>
      <c r="M104" s="37">
        <v>100401</v>
      </c>
      <c r="N104" s="38">
        <f>L104/M104</f>
        <v>3.8117150227587375E-2</v>
      </c>
      <c r="O104" s="31" t="s">
        <v>63</v>
      </c>
    </row>
    <row r="105" spans="1:15" x14ac:dyDescent="0.25">
      <c r="A105" s="30">
        <v>101</v>
      </c>
      <c r="B105" s="40" t="s">
        <v>555</v>
      </c>
      <c r="C105" s="32">
        <f t="shared" si="2"/>
        <v>40000</v>
      </c>
      <c r="D105" s="41"/>
      <c r="E105" s="42" t="s">
        <v>21</v>
      </c>
      <c r="F105" s="42" t="s">
        <v>21</v>
      </c>
      <c r="G105" s="42">
        <v>40000</v>
      </c>
      <c r="H105" s="43" t="s">
        <v>21</v>
      </c>
      <c r="I105" s="44"/>
      <c r="J105" s="45" t="s">
        <v>21</v>
      </c>
      <c r="K105" s="43" t="s">
        <v>21</v>
      </c>
      <c r="L105" s="36">
        <f t="shared" si="3"/>
        <v>40000</v>
      </c>
      <c r="M105" s="46" t="s">
        <v>21</v>
      </c>
      <c r="N105" s="39"/>
      <c r="O105" s="31"/>
    </row>
    <row r="106" spans="1:15" x14ac:dyDescent="0.25">
      <c r="A106" s="30">
        <v>102</v>
      </c>
      <c r="B106" s="40" t="s">
        <v>556</v>
      </c>
      <c r="C106" s="32">
        <f t="shared" si="2"/>
        <v>21992</v>
      </c>
      <c r="D106" s="41">
        <v>5693</v>
      </c>
      <c r="E106" s="42" t="s">
        <v>21</v>
      </c>
      <c r="F106" s="42">
        <v>16299</v>
      </c>
      <c r="G106" s="42" t="s">
        <v>21</v>
      </c>
      <c r="H106" s="43" t="s">
        <v>21</v>
      </c>
      <c r="I106" s="44"/>
      <c r="J106" s="45" t="s">
        <v>21</v>
      </c>
      <c r="K106" s="43" t="s">
        <v>21</v>
      </c>
      <c r="L106" s="36">
        <f t="shared" si="3"/>
        <v>21992</v>
      </c>
      <c r="M106" s="37">
        <v>277179</v>
      </c>
      <c r="N106" s="38">
        <f>L106/M106</f>
        <v>7.9342230111227763E-2</v>
      </c>
      <c r="O106" s="31" t="s">
        <v>93</v>
      </c>
    </row>
    <row r="107" spans="1:15" x14ac:dyDescent="0.25">
      <c r="A107" s="30">
        <v>103</v>
      </c>
      <c r="B107" s="40" t="s">
        <v>126</v>
      </c>
      <c r="C107" s="32">
        <f t="shared" si="2"/>
        <v>11883</v>
      </c>
      <c r="D107" s="41">
        <v>5138</v>
      </c>
      <c r="E107" s="42">
        <v>6745</v>
      </c>
      <c r="F107" s="42" t="s">
        <v>21</v>
      </c>
      <c r="G107" s="42" t="s">
        <v>21</v>
      </c>
      <c r="H107" s="43" t="s">
        <v>21</v>
      </c>
      <c r="I107" s="44"/>
      <c r="J107" s="45" t="s">
        <v>21</v>
      </c>
      <c r="K107" s="43" t="s">
        <v>21</v>
      </c>
      <c r="L107" s="36">
        <f t="shared" si="3"/>
        <v>11883</v>
      </c>
      <c r="M107" s="37">
        <v>265106</v>
      </c>
      <c r="N107" s="39">
        <f>L107/M107</f>
        <v>4.4823580001961481E-2</v>
      </c>
      <c r="O107" s="31" t="s">
        <v>37</v>
      </c>
    </row>
    <row r="108" spans="1:15" x14ac:dyDescent="0.25">
      <c r="A108" s="30">
        <v>104</v>
      </c>
      <c r="B108" s="40" t="s">
        <v>127</v>
      </c>
      <c r="C108" s="32">
        <f t="shared" si="2"/>
        <v>14004</v>
      </c>
      <c r="D108" s="41">
        <v>14004</v>
      </c>
      <c r="E108" s="42" t="s">
        <v>21</v>
      </c>
      <c r="F108" s="42" t="s">
        <v>21</v>
      </c>
      <c r="G108" s="42" t="s">
        <v>21</v>
      </c>
      <c r="H108" s="43" t="s">
        <v>21</v>
      </c>
      <c r="I108" s="44"/>
      <c r="J108" s="45" t="s">
        <v>21</v>
      </c>
      <c r="K108" s="43" t="s">
        <v>21</v>
      </c>
      <c r="L108" s="36">
        <f t="shared" si="3"/>
        <v>14004</v>
      </c>
      <c r="M108" s="37">
        <v>711065</v>
      </c>
      <c r="N108" s="39">
        <f>L108/M108</f>
        <v>1.9694402058883505E-2</v>
      </c>
      <c r="O108" s="31" t="s">
        <v>23</v>
      </c>
    </row>
    <row r="109" spans="1:15" x14ac:dyDescent="0.25">
      <c r="A109" s="30">
        <v>105</v>
      </c>
      <c r="B109" s="40" t="s">
        <v>128</v>
      </c>
      <c r="C109" s="32">
        <f t="shared" si="2"/>
        <v>6370</v>
      </c>
      <c r="D109" s="41">
        <v>6370</v>
      </c>
      <c r="E109" s="42" t="s">
        <v>21</v>
      </c>
      <c r="F109" s="42" t="s">
        <v>21</v>
      </c>
      <c r="G109" s="42" t="s">
        <v>21</v>
      </c>
      <c r="H109" s="43" t="s">
        <v>21</v>
      </c>
      <c r="I109" s="44"/>
      <c r="J109" s="45" t="s">
        <v>21</v>
      </c>
      <c r="K109" s="43" t="s">
        <v>21</v>
      </c>
      <c r="L109" s="36">
        <f t="shared" si="3"/>
        <v>6370</v>
      </c>
      <c r="M109" s="37">
        <v>456587</v>
      </c>
      <c r="N109" s="38">
        <f>L109/M109</f>
        <v>1.3951338956212068E-2</v>
      </c>
      <c r="O109" s="31" t="s">
        <v>23</v>
      </c>
    </row>
    <row r="110" spans="1:15" x14ac:dyDescent="0.25">
      <c r="A110" s="30">
        <v>106</v>
      </c>
      <c r="B110" s="40" t="s">
        <v>557</v>
      </c>
      <c r="C110" s="32">
        <f t="shared" si="2"/>
        <v>4616</v>
      </c>
      <c r="D110" s="41">
        <v>4616</v>
      </c>
      <c r="E110" s="42" t="s">
        <v>21</v>
      </c>
      <c r="F110" s="42" t="s">
        <v>21</v>
      </c>
      <c r="G110" s="42" t="s">
        <v>21</v>
      </c>
      <c r="H110" s="43" t="s">
        <v>21</v>
      </c>
      <c r="I110" s="44"/>
      <c r="J110" s="45" t="s">
        <v>21</v>
      </c>
      <c r="K110" s="43" t="s">
        <v>21</v>
      </c>
      <c r="L110" s="36">
        <f t="shared" si="3"/>
        <v>4616</v>
      </c>
      <c r="M110" s="46" t="s">
        <v>21</v>
      </c>
      <c r="N110" s="38"/>
      <c r="O110" s="31" t="s">
        <v>63</v>
      </c>
    </row>
    <row r="111" spans="1:15" x14ac:dyDescent="0.25">
      <c r="A111" s="30">
        <v>107</v>
      </c>
      <c r="B111" s="40" t="s">
        <v>130</v>
      </c>
      <c r="C111" s="32">
        <f t="shared" si="2"/>
        <v>12633</v>
      </c>
      <c r="D111" s="41">
        <v>12633</v>
      </c>
      <c r="E111" s="42" t="s">
        <v>21</v>
      </c>
      <c r="F111" s="42" t="s">
        <v>21</v>
      </c>
      <c r="G111" s="42" t="s">
        <v>21</v>
      </c>
      <c r="H111" s="43" t="s">
        <v>21</v>
      </c>
      <c r="I111" s="44"/>
      <c r="J111" s="45" t="s">
        <v>21</v>
      </c>
      <c r="K111" s="43" t="s">
        <v>21</v>
      </c>
      <c r="L111" s="36">
        <f t="shared" si="3"/>
        <v>12633</v>
      </c>
      <c r="M111" s="37">
        <v>658253</v>
      </c>
      <c r="N111" s="38">
        <f>L111/M111</f>
        <v>1.9191708962967128E-2</v>
      </c>
      <c r="O111" s="31" t="s">
        <v>91</v>
      </c>
    </row>
    <row r="112" spans="1:15" x14ac:dyDescent="0.25">
      <c r="A112" s="30">
        <v>108</v>
      </c>
      <c r="B112" s="40" t="s">
        <v>131</v>
      </c>
      <c r="C112" s="32">
        <f t="shared" si="2"/>
        <v>3827</v>
      </c>
      <c r="D112" s="41">
        <v>3827</v>
      </c>
      <c r="E112" s="42" t="s">
        <v>21</v>
      </c>
      <c r="F112" s="42" t="s">
        <v>21</v>
      </c>
      <c r="G112" s="42" t="s">
        <v>21</v>
      </c>
      <c r="H112" s="43" t="s">
        <v>21</v>
      </c>
      <c r="I112" s="44"/>
      <c r="J112" s="45" t="s">
        <v>21</v>
      </c>
      <c r="K112" s="43" t="s">
        <v>21</v>
      </c>
      <c r="L112" s="36">
        <f t="shared" si="3"/>
        <v>3827</v>
      </c>
      <c r="M112" s="37">
        <v>92430</v>
      </c>
      <c r="N112" s="38">
        <f>L112/M112</f>
        <v>4.1404305961267984E-2</v>
      </c>
      <c r="O112" s="31" t="s">
        <v>63</v>
      </c>
    </row>
    <row r="113" spans="1:15" x14ac:dyDescent="0.25">
      <c r="A113" s="30">
        <v>109</v>
      </c>
      <c r="B113" s="40" t="s">
        <v>132</v>
      </c>
      <c r="C113" s="32">
        <f t="shared" si="2"/>
        <v>7114</v>
      </c>
      <c r="D113" s="41">
        <v>2881</v>
      </c>
      <c r="E113" s="42">
        <v>4233</v>
      </c>
      <c r="F113" s="42" t="s">
        <v>21</v>
      </c>
      <c r="G113" s="42" t="s">
        <v>21</v>
      </c>
      <c r="H113" s="43" t="s">
        <v>21</v>
      </c>
      <c r="I113" s="44"/>
      <c r="J113" s="45" t="s">
        <v>21</v>
      </c>
      <c r="K113" s="43" t="s">
        <v>21</v>
      </c>
      <c r="L113" s="36">
        <f t="shared" si="3"/>
        <v>7114</v>
      </c>
      <c r="M113" s="46" t="s">
        <v>21</v>
      </c>
      <c r="N113" s="38"/>
      <c r="O113" s="31" t="s">
        <v>23</v>
      </c>
    </row>
    <row r="114" spans="1:15" x14ac:dyDescent="0.25">
      <c r="A114" s="30">
        <v>110</v>
      </c>
      <c r="B114" s="40" t="s">
        <v>558</v>
      </c>
      <c r="C114" s="32">
        <f t="shared" si="2"/>
        <v>106968</v>
      </c>
      <c r="D114" s="41"/>
      <c r="E114" s="42">
        <v>106968</v>
      </c>
      <c r="F114" s="42" t="s">
        <v>21</v>
      </c>
      <c r="G114" s="42" t="s">
        <v>21</v>
      </c>
      <c r="H114" s="43" t="s">
        <v>21</v>
      </c>
      <c r="I114" s="44"/>
      <c r="J114" s="45" t="s">
        <v>21</v>
      </c>
      <c r="K114" s="43" t="s">
        <v>21</v>
      </c>
      <c r="L114" s="36">
        <f t="shared" si="3"/>
        <v>106968</v>
      </c>
      <c r="M114" s="37">
        <v>7239734</v>
      </c>
      <c r="N114" s="38">
        <f>L114/M114</f>
        <v>1.4775128478477248E-2</v>
      </c>
      <c r="O114" s="31" t="s">
        <v>56</v>
      </c>
    </row>
    <row r="115" spans="1:15" x14ac:dyDescent="0.25">
      <c r="A115" s="30">
        <v>111</v>
      </c>
      <c r="B115" s="40" t="s">
        <v>559</v>
      </c>
      <c r="C115" s="32">
        <f t="shared" si="2"/>
        <v>2881</v>
      </c>
      <c r="D115" s="41">
        <v>2881</v>
      </c>
      <c r="E115" s="42" t="s">
        <v>21</v>
      </c>
      <c r="F115" s="42" t="s">
        <v>21</v>
      </c>
      <c r="G115" s="42" t="s">
        <v>21</v>
      </c>
      <c r="H115" s="43" t="s">
        <v>21</v>
      </c>
      <c r="I115" s="44"/>
      <c r="J115" s="45" t="s">
        <v>21</v>
      </c>
      <c r="K115" s="43" t="s">
        <v>21</v>
      </c>
      <c r="L115" s="36">
        <f t="shared" si="3"/>
        <v>2881</v>
      </c>
      <c r="M115" s="46" t="s">
        <v>21</v>
      </c>
      <c r="N115" s="39"/>
      <c r="O115" s="31" t="s">
        <v>23</v>
      </c>
    </row>
    <row r="116" spans="1:15" x14ac:dyDescent="0.25">
      <c r="A116" s="30">
        <v>112</v>
      </c>
      <c r="B116" s="40" t="s">
        <v>560</v>
      </c>
      <c r="C116" s="32">
        <f t="shared" si="2"/>
        <v>2424</v>
      </c>
      <c r="D116" s="41"/>
      <c r="E116" s="42" t="s">
        <v>21</v>
      </c>
      <c r="F116" s="42">
        <v>2424</v>
      </c>
      <c r="G116" s="42" t="s">
        <v>21</v>
      </c>
      <c r="H116" s="43" t="s">
        <v>21</v>
      </c>
      <c r="I116" s="44"/>
      <c r="J116" s="45" t="s">
        <v>21</v>
      </c>
      <c r="K116" s="43" t="s">
        <v>21</v>
      </c>
      <c r="L116" s="36">
        <f t="shared" si="3"/>
        <v>2424</v>
      </c>
      <c r="M116" s="46" t="s">
        <v>21</v>
      </c>
      <c r="N116" s="39"/>
      <c r="O116" s="31"/>
    </row>
    <row r="117" spans="1:15" x14ac:dyDescent="0.25">
      <c r="A117" s="30">
        <v>113</v>
      </c>
      <c r="B117" s="40" t="s">
        <v>134</v>
      </c>
      <c r="C117" s="32">
        <f t="shared" si="2"/>
        <v>261728</v>
      </c>
      <c r="D117" s="41"/>
      <c r="E117" s="42">
        <v>261728</v>
      </c>
      <c r="F117" s="42" t="s">
        <v>21</v>
      </c>
      <c r="G117" s="42" t="s">
        <v>21</v>
      </c>
      <c r="H117" s="43">
        <v>1365474</v>
      </c>
      <c r="I117" s="44"/>
      <c r="J117" s="45" t="s">
        <v>21</v>
      </c>
      <c r="K117" s="43" t="s">
        <v>21</v>
      </c>
      <c r="L117" s="36">
        <f t="shared" si="3"/>
        <v>1627202</v>
      </c>
      <c r="M117" s="37">
        <v>34319248</v>
      </c>
      <c r="N117" s="39">
        <f t="shared" ref="N117:N122" si="5">L117/M117</f>
        <v>4.7413684588893092E-2</v>
      </c>
      <c r="O117" s="31" t="s">
        <v>519</v>
      </c>
    </row>
    <row r="118" spans="1:15" x14ac:dyDescent="0.25">
      <c r="A118" s="30">
        <v>114</v>
      </c>
      <c r="B118" s="40" t="s">
        <v>135</v>
      </c>
      <c r="C118" s="32">
        <f t="shared" si="2"/>
        <v>6850</v>
      </c>
      <c r="D118" s="41">
        <v>3827</v>
      </c>
      <c r="E118" s="42">
        <v>3023</v>
      </c>
      <c r="F118" s="42" t="s">
        <v>21</v>
      </c>
      <c r="G118" s="42" t="s">
        <v>21</v>
      </c>
      <c r="H118" s="43" t="s">
        <v>21</v>
      </c>
      <c r="I118" s="44"/>
      <c r="J118" s="45" t="s">
        <v>21</v>
      </c>
      <c r="K118" s="43" t="s">
        <v>21</v>
      </c>
      <c r="L118" s="36">
        <f t="shared" si="3"/>
        <v>6850</v>
      </c>
      <c r="M118" s="37">
        <v>136266</v>
      </c>
      <c r="N118" s="39">
        <f t="shared" si="5"/>
        <v>5.0269326170871674E-2</v>
      </c>
      <c r="O118" s="31" t="s">
        <v>37</v>
      </c>
    </row>
    <row r="119" spans="1:15" x14ac:dyDescent="0.25">
      <c r="A119" s="30">
        <v>115</v>
      </c>
      <c r="B119" s="40" t="s">
        <v>136</v>
      </c>
      <c r="C119" s="32">
        <f t="shared" si="2"/>
        <v>258435</v>
      </c>
      <c r="D119" s="41">
        <v>50690</v>
      </c>
      <c r="E119" s="42">
        <v>207745</v>
      </c>
      <c r="F119" s="42" t="s">
        <v>21</v>
      </c>
      <c r="G119" s="42" t="s">
        <v>21</v>
      </c>
      <c r="H119" s="43" t="s">
        <v>21</v>
      </c>
      <c r="I119" s="44"/>
      <c r="J119" s="45" t="s">
        <v>21</v>
      </c>
      <c r="K119" s="43" t="s">
        <v>21</v>
      </c>
      <c r="L119" s="36">
        <f t="shared" si="3"/>
        <v>258435</v>
      </c>
      <c r="M119" s="37">
        <v>1640090</v>
      </c>
      <c r="N119" s="39">
        <f t="shared" si="5"/>
        <v>0.15757366973763634</v>
      </c>
      <c r="O119" s="31" t="s">
        <v>78</v>
      </c>
    </row>
    <row r="120" spans="1:15" x14ac:dyDescent="0.25">
      <c r="A120" s="30">
        <v>116</v>
      </c>
      <c r="B120" s="40" t="s">
        <v>561</v>
      </c>
      <c r="C120" s="32">
        <f t="shared" si="2"/>
        <v>5309</v>
      </c>
      <c r="D120" s="41">
        <v>5309</v>
      </c>
      <c r="E120" s="42" t="s">
        <v>21</v>
      </c>
      <c r="F120" s="42" t="s">
        <v>21</v>
      </c>
      <c r="G120" s="42" t="s">
        <v>21</v>
      </c>
      <c r="H120" s="43" t="s">
        <v>21</v>
      </c>
      <c r="I120" s="44"/>
      <c r="J120" s="45" t="s">
        <v>21</v>
      </c>
      <c r="K120" s="43" t="s">
        <v>21</v>
      </c>
      <c r="L120" s="36">
        <f t="shared" si="3"/>
        <v>5309</v>
      </c>
      <c r="M120" s="37">
        <v>441757</v>
      </c>
      <c r="N120" s="39">
        <f t="shared" si="5"/>
        <v>1.2017919353852911E-2</v>
      </c>
      <c r="O120" s="31" t="s">
        <v>23</v>
      </c>
    </row>
    <row r="121" spans="1:15" x14ac:dyDescent="0.25">
      <c r="A121" s="30">
        <v>117</v>
      </c>
      <c r="B121" s="40" t="s">
        <v>562</v>
      </c>
      <c r="C121" s="32">
        <f t="shared" si="2"/>
        <v>3399</v>
      </c>
      <c r="D121" s="41">
        <v>3399</v>
      </c>
      <c r="E121" s="42" t="s">
        <v>21</v>
      </c>
      <c r="F121" s="42" t="s">
        <v>21</v>
      </c>
      <c r="G121" s="42" t="s">
        <v>21</v>
      </c>
      <c r="H121" s="43" t="s">
        <v>21</v>
      </c>
      <c r="I121" s="44"/>
      <c r="J121" s="45" t="s">
        <v>21</v>
      </c>
      <c r="K121" s="43" t="s">
        <v>21</v>
      </c>
      <c r="L121" s="36">
        <f t="shared" si="3"/>
        <v>3399</v>
      </c>
      <c r="M121" s="37">
        <v>205990</v>
      </c>
      <c r="N121" s="39">
        <f t="shared" si="5"/>
        <v>1.6500801009757756E-2</v>
      </c>
      <c r="O121" s="31" t="s">
        <v>23</v>
      </c>
    </row>
    <row r="122" spans="1:15" x14ac:dyDescent="0.25">
      <c r="A122" s="30">
        <v>118</v>
      </c>
      <c r="B122" s="40" t="s">
        <v>563</v>
      </c>
      <c r="C122" s="32">
        <f t="shared" si="2"/>
        <v>16087</v>
      </c>
      <c r="D122" s="41">
        <v>16087</v>
      </c>
      <c r="E122" s="42" t="s">
        <v>21</v>
      </c>
      <c r="F122" s="42" t="s">
        <v>21</v>
      </c>
      <c r="G122" s="42" t="s">
        <v>21</v>
      </c>
      <c r="H122" s="43" t="s">
        <v>21</v>
      </c>
      <c r="I122" s="44"/>
      <c r="J122" s="45" t="s">
        <v>21</v>
      </c>
      <c r="K122" s="43" t="s">
        <v>21</v>
      </c>
      <c r="L122" s="36">
        <f t="shared" si="3"/>
        <v>16087</v>
      </c>
      <c r="M122" s="37">
        <v>691670</v>
      </c>
      <c r="N122" s="39">
        <f t="shared" si="5"/>
        <v>2.3258201165295589E-2</v>
      </c>
      <c r="O122" s="31" t="s">
        <v>56</v>
      </c>
    </row>
    <row r="123" spans="1:15" x14ac:dyDescent="0.25">
      <c r="A123" s="30">
        <v>119</v>
      </c>
      <c r="B123" s="40" t="s">
        <v>140</v>
      </c>
      <c r="C123" s="32">
        <f t="shared" si="2"/>
        <v>3572</v>
      </c>
      <c r="D123" s="41">
        <v>3572</v>
      </c>
      <c r="E123" s="42" t="s">
        <v>21</v>
      </c>
      <c r="F123" s="42" t="s">
        <v>21</v>
      </c>
      <c r="G123" s="42" t="s">
        <v>21</v>
      </c>
      <c r="H123" s="43" t="s">
        <v>21</v>
      </c>
      <c r="I123" s="44"/>
      <c r="J123" s="45" t="s">
        <v>21</v>
      </c>
      <c r="K123" s="43" t="s">
        <v>21</v>
      </c>
      <c r="L123" s="36">
        <f t="shared" si="3"/>
        <v>3572</v>
      </c>
      <c r="M123" s="46" t="s">
        <v>21</v>
      </c>
      <c r="N123" s="38"/>
      <c r="O123" s="31" t="s">
        <v>23</v>
      </c>
    </row>
    <row r="124" spans="1:15" x14ac:dyDescent="0.25">
      <c r="A124" s="30">
        <v>120</v>
      </c>
      <c r="B124" s="40" t="s">
        <v>141</v>
      </c>
      <c r="C124" s="32">
        <f t="shared" si="2"/>
        <v>52885</v>
      </c>
      <c r="D124" s="41">
        <v>52885</v>
      </c>
      <c r="E124" s="42" t="s">
        <v>21</v>
      </c>
      <c r="F124" s="42" t="s">
        <v>21</v>
      </c>
      <c r="G124" s="42" t="s">
        <v>21</v>
      </c>
      <c r="H124" s="43" t="s">
        <v>21</v>
      </c>
      <c r="I124" s="44"/>
      <c r="J124" s="45" t="s">
        <v>21</v>
      </c>
      <c r="K124" s="43" t="s">
        <v>21</v>
      </c>
      <c r="L124" s="36">
        <f t="shared" si="3"/>
        <v>52885</v>
      </c>
      <c r="M124" s="46" t="s">
        <v>21</v>
      </c>
      <c r="N124" s="39"/>
      <c r="O124" s="31" t="s">
        <v>25</v>
      </c>
    </row>
    <row r="125" spans="1:15" x14ac:dyDescent="0.25">
      <c r="A125" s="30">
        <v>121</v>
      </c>
      <c r="B125" s="40" t="s">
        <v>564</v>
      </c>
      <c r="C125" s="32">
        <f t="shared" si="2"/>
        <v>4134</v>
      </c>
      <c r="D125" s="41">
        <v>4134</v>
      </c>
      <c r="E125" s="42" t="s">
        <v>21</v>
      </c>
      <c r="F125" s="42" t="s">
        <v>21</v>
      </c>
      <c r="G125" s="42" t="s">
        <v>21</v>
      </c>
      <c r="H125" s="43" t="s">
        <v>21</v>
      </c>
      <c r="I125" s="44"/>
      <c r="J125" s="45" t="s">
        <v>21</v>
      </c>
      <c r="K125" s="43" t="s">
        <v>21</v>
      </c>
      <c r="L125" s="36">
        <f t="shared" si="3"/>
        <v>4134</v>
      </c>
      <c r="M125" s="46" t="s">
        <v>21</v>
      </c>
      <c r="N125" s="38"/>
      <c r="O125" s="31"/>
    </row>
    <row r="126" spans="1:15" x14ac:dyDescent="0.25">
      <c r="A126" s="30">
        <v>122</v>
      </c>
      <c r="B126" s="40" t="s">
        <v>565</v>
      </c>
      <c r="C126" s="32">
        <f t="shared" si="2"/>
        <v>7654</v>
      </c>
      <c r="D126" s="41">
        <v>7654</v>
      </c>
      <c r="E126" s="42" t="s">
        <v>21</v>
      </c>
      <c r="F126" s="42" t="s">
        <v>21</v>
      </c>
      <c r="G126" s="42" t="s">
        <v>21</v>
      </c>
      <c r="H126" s="43" t="s">
        <v>21</v>
      </c>
      <c r="I126" s="44"/>
      <c r="J126" s="45" t="s">
        <v>21</v>
      </c>
      <c r="K126" s="43" t="s">
        <v>21</v>
      </c>
      <c r="L126" s="36">
        <f t="shared" si="3"/>
        <v>7654</v>
      </c>
      <c r="M126" s="46" t="s">
        <v>21</v>
      </c>
      <c r="N126" s="38"/>
      <c r="O126" s="31"/>
    </row>
    <row r="127" spans="1:15" x14ac:dyDescent="0.25">
      <c r="A127" s="30">
        <v>123</v>
      </c>
      <c r="B127" s="40" t="s">
        <v>566</v>
      </c>
      <c r="C127" s="32">
        <f t="shared" si="2"/>
        <v>0</v>
      </c>
      <c r="D127" s="41"/>
      <c r="E127" s="42" t="s">
        <v>21</v>
      </c>
      <c r="F127" s="42" t="s">
        <v>21</v>
      </c>
      <c r="G127" s="42" t="s">
        <v>21</v>
      </c>
      <c r="H127" s="43" t="s">
        <v>21</v>
      </c>
      <c r="I127" s="44"/>
      <c r="J127" s="45">
        <v>4135</v>
      </c>
      <c r="K127" s="43" t="s">
        <v>21</v>
      </c>
      <c r="L127" s="36">
        <f t="shared" si="3"/>
        <v>4135</v>
      </c>
      <c r="M127" s="46" t="s">
        <v>21</v>
      </c>
      <c r="N127" s="38"/>
      <c r="O127" s="31"/>
    </row>
    <row r="128" spans="1:15" x14ac:dyDescent="0.25">
      <c r="A128" s="30">
        <v>124</v>
      </c>
      <c r="B128" s="40" t="s">
        <v>567</v>
      </c>
      <c r="C128" s="32">
        <f t="shared" si="2"/>
        <v>11458</v>
      </c>
      <c r="D128" s="41"/>
      <c r="E128" s="42" t="s">
        <v>21</v>
      </c>
      <c r="F128" s="42">
        <v>11458</v>
      </c>
      <c r="G128" s="42" t="s">
        <v>21</v>
      </c>
      <c r="H128" s="43" t="s">
        <v>21</v>
      </c>
      <c r="I128" s="44"/>
      <c r="J128" s="45" t="s">
        <v>21</v>
      </c>
      <c r="K128" s="43" t="s">
        <v>21</v>
      </c>
      <c r="L128" s="36">
        <f t="shared" si="3"/>
        <v>11458</v>
      </c>
      <c r="M128" s="46" t="s">
        <v>21</v>
      </c>
      <c r="N128" s="38"/>
      <c r="O128" s="31" t="s">
        <v>568</v>
      </c>
    </row>
    <row r="129" spans="1:15" x14ac:dyDescent="0.25">
      <c r="A129" s="30">
        <v>125</v>
      </c>
      <c r="B129" s="40" t="s">
        <v>146</v>
      </c>
      <c r="C129" s="32">
        <f t="shared" si="2"/>
        <v>19554</v>
      </c>
      <c r="D129" s="41">
        <v>19554</v>
      </c>
      <c r="E129" s="42" t="s">
        <v>21</v>
      </c>
      <c r="F129" s="42" t="s">
        <v>21</v>
      </c>
      <c r="G129" s="42" t="s">
        <v>21</v>
      </c>
      <c r="H129" s="43" t="s">
        <v>21</v>
      </c>
      <c r="I129" s="44"/>
      <c r="J129" s="45">
        <v>169098</v>
      </c>
      <c r="K129" s="43" t="s">
        <v>21</v>
      </c>
      <c r="L129" s="36">
        <f t="shared" si="3"/>
        <v>188652</v>
      </c>
      <c r="M129" s="46" t="s">
        <v>21</v>
      </c>
      <c r="N129" s="38"/>
      <c r="O129" s="31"/>
    </row>
    <row r="130" spans="1:15" x14ac:dyDescent="0.25">
      <c r="A130" s="30">
        <v>126</v>
      </c>
      <c r="B130" s="40" t="s">
        <v>148</v>
      </c>
      <c r="C130" s="32">
        <f t="shared" si="2"/>
        <v>78730</v>
      </c>
      <c r="D130" s="41"/>
      <c r="E130" s="42" t="s">
        <v>21</v>
      </c>
      <c r="F130" s="42">
        <v>78730</v>
      </c>
      <c r="G130" s="42" t="s">
        <v>21</v>
      </c>
      <c r="H130" s="43" t="s">
        <v>21</v>
      </c>
      <c r="I130" s="44"/>
      <c r="J130" s="45" t="s">
        <v>21</v>
      </c>
      <c r="K130" s="43" t="s">
        <v>21</v>
      </c>
      <c r="L130" s="36">
        <f t="shared" si="3"/>
        <v>78730</v>
      </c>
      <c r="M130" s="46" t="s">
        <v>21</v>
      </c>
      <c r="N130" s="38"/>
      <c r="O130" s="31"/>
    </row>
    <row r="131" spans="1:15" x14ac:dyDescent="0.25">
      <c r="A131" s="30">
        <v>127</v>
      </c>
      <c r="B131" s="40" t="s">
        <v>569</v>
      </c>
      <c r="C131" s="32">
        <f t="shared" si="2"/>
        <v>599426</v>
      </c>
      <c r="D131" s="41"/>
      <c r="E131" s="42">
        <v>599426</v>
      </c>
      <c r="F131" s="42" t="s">
        <v>21</v>
      </c>
      <c r="G131" s="42" t="s">
        <v>21</v>
      </c>
      <c r="H131" s="43" t="s">
        <v>21</v>
      </c>
      <c r="I131" s="44"/>
      <c r="J131" s="45" t="s">
        <v>21</v>
      </c>
      <c r="K131" s="43" t="s">
        <v>21</v>
      </c>
      <c r="L131" s="36">
        <f t="shared" si="3"/>
        <v>599426</v>
      </c>
      <c r="M131" s="37">
        <v>71584335</v>
      </c>
      <c r="N131" s="38">
        <f>L131/M131</f>
        <v>8.3737035484090193E-3</v>
      </c>
      <c r="O131" s="40" t="s">
        <v>570</v>
      </c>
    </row>
    <row r="132" spans="1:15" x14ac:dyDescent="0.25">
      <c r="A132" s="30">
        <v>128</v>
      </c>
      <c r="B132" s="40" t="s">
        <v>571</v>
      </c>
      <c r="C132" s="32">
        <f t="shared" si="2"/>
        <v>40000</v>
      </c>
      <c r="D132" s="41"/>
      <c r="E132" s="42" t="s">
        <v>21</v>
      </c>
      <c r="F132" s="42" t="s">
        <v>21</v>
      </c>
      <c r="G132" s="42">
        <v>40000</v>
      </c>
      <c r="H132" s="43" t="s">
        <v>21</v>
      </c>
      <c r="I132" s="44"/>
      <c r="J132" s="45" t="s">
        <v>21</v>
      </c>
      <c r="K132" s="43" t="s">
        <v>21</v>
      </c>
      <c r="L132" s="36">
        <f t="shared" si="3"/>
        <v>40000</v>
      </c>
      <c r="M132" s="46" t="s">
        <v>21</v>
      </c>
      <c r="N132" s="38"/>
      <c r="O132" s="31"/>
    </row>
    <row r="133" spans="1:15" x14ac:dyDescent="0.25">
      <c r="A133" s="30">
        <v>129</v>
      </c>
      <c r="B133" s="40" t="s">
        <v>572</v>
      </c>
      <c r="C133" s="32">
        <f t="shared" ref="C133:C196" si="6">SUM(D133,E133,F133,G133)</f>
        <v>13251</v>
      </c>
      <c r="D133" s="41">
        <f>3827+9424</f>
        <v>13251</v>
      </c>
      <c r="E133" s="42" t="s">
        <v>21</v>
      </c>
      <c r="F133" s="42" t="s">
        <v>21</v>
      </c>
      <c r="G133" s="42" t="s">
        <v>21</v>
      </c>
      <c r="H133" s="43" t="s">
        <v>21</v>
      </c>
      <c r="I133" s="44"/>
      <c r="J133" s="45" t="s">
        <v>21</v>
      </c>
      <c r="K133" s="43" t="s">
        <v>21</v>
      </c>
      <c r="L133" s="36">
        <f t="shared" ref="L133:L196" si="7">SUM(C133,H133,I133,J133,K133)</f>
        <v>13251</v>
      </c>
      <c r="M133" s="37">
        <v>334190</v>
      </c>
      <c r="N133" s="39">
        <f t="shared" ref="N133:N140" si="8">L133/M133</f>
        <v>3.9651096681528469E-2</v>
      </c>
      <c r="O133" s="31" t="s">
        <v>153</v>
      </c>
    </row>
    <row r="134" spans="1:15" x14ac:dyDescent="0.25">
      <c r="A134" s="30">
        <v>130</v>
      </c>
      <c r="B134" s="40" t="s">
        <v>154</v>
      </c>
      <c r="C134" s="32">
        <f t="shared" si="6"/>
        <v>4434</v>
      </c>
      <c r="D134" s="41">
        <v>4434</v>
      </c>
      <c r="E134" s="42" t="s">
        <v>21</v>
      </c>
      <c r="F134" s="42" t="s">
        <v>21</v>
      </c>
      <c r="G134" s="42" t="s">
        <v>21</v>
      </c>
      <c r="H134" s="43" t="s">
        <v>21</v>
      </c>
      <c r="I134" s="44"/>
      <c r="J134" s="45" t="s">
        <v>21</v>
      </c>
      <c r="K134" s="43" t="s">
        <v>21</v>
      </c>
      <c r="L134" s="36">
        <f t="shared" si="7"/>
        <v>4434</v>
      </c>
      <c r="M134" s="37">
        <v>85647</v>
      </c>
      <c r="N134" s="38">
        <f t="shared" si="8"/>
        <v>5.1770639952362606E-2</v>
      </c>
      <c r="O134" s="31"/>
    </row>
    <row r="135" spans="1:15" x14ac:dyDescent="0.25">
      <c r="A135" s="30">
        <v>131</v>
      </c>
      <c r="B135" s="40" t="s">
        <v>155</v>
      </c>
      <c r="C135" s="32">
        <f t="shared" si="6"/>
        <v>7173</v>
      </c>
      <c r="D135" s="41">
        <v>7173</v>
      </c>
      <c r="E135" s="42" t="s">
        <v>21</v>
      </c>
      <c r="F135" s="42" t="s">
        <v>21</v>
      </c>
      <c r="G135" s="42" t="s">
        <v>21</v>
      </c>
      <c r="H135" s="43" t="s">
        <v>21</v>
      </c>
      <c r="I135" s="44"/>
      <c r="J135" s="45" t="s">
        <v>21</v>
      </c>
      <c r="K135" s="43" t="s">
        <v>21</v>
      </c>
      <c r="L135" s="36">
        <f t="shared" si="7"/>
        <v>7173</v>
      </c>
      <c r="M135" s="37">
        <v>290054</v>
      </c>
      <c r="N135" s="38">
        <f t="shared" si="8"/>
        <v>2.4729877884807655E-2</v>
      </c>
      <c r="O135" s="31"/>
    </row>
    <row r="136" spans="1:15" x14ac:dyDescent="0.25">
      <c r="A136" s="30">
        <v>132</v>
      </c>
      <c r="B136" s="40" t="s">
        <v>573</v>
      </c>
      <c r="C136" s="32">
        <f t="shared" si="6"/>
        <v>9717</v>
      </c>
      <c r="D136" s="41">
        <v>9717</v>
      </c>
      <c r="E136" s="42" t="s">
        <v>21</v>
      </c>
      <c r="F136" s="42" t="s">
        <v>21</v>
      </c>
      <c r="G136" s="42" t="s">
        <v>21</v>
      </c>
      <c r="H136" s="43" t="s">
        <v>21</v>
      </c>
      <c r="I136" s="44"/>
      <c r="J136" s="45" t="s">
        <v>21</v>
      </c>
      <c r="K136" s="43" t="s">
        <v>21</v>
      </c>
      <c r="L136" s="36">
        <f t="shared" si="7"/>
        <v>9717</v>
      </c>
      <c r="M136" s="37">
        <v>304958</v>
      </c>
      <c r="N136" s="38">
        <f t="shared" si="8"/>
        <v>3.186340414089809E-2</v>
      </c>
      <c r="O136" s="31" t="s">
        <v>37</v>
      </c>
    </row>
    <row r="137" spans="1:15" x14ac:dyDescent="0.25">
      <c r="A137" s="30">
        <v>133</v>
      </c>
      <c r="B137" s="40" t="s">
        <v>157</v>
      </c>
      <c r="C137" s="32">
        <f t="shared" si="6"/>
        <v>118467</v>
      </c>
      <c r="D137" s="41"/>
      <c r="E137" s="42">
        <v>118467</v>
      </c>
      <c r="F137" s="42" t="s">
        <v>21</v>
      </c>
      <c r="G137" s="42" t="s">
        <v>21</v>
      </c>
      <c r="H137" s="43" t="s">
        <v>21</v>
      </c>
      <c r="I137" s="44"/>
      <c r="J137" s="45" t="s">
        <v>21</v>
      </c>
      <c r="K137" s="43" t="s">
        <v>21</v>
      </c>
      <c r="L137" s="36">
        <f t="shared" si="7"/>
        <v>118467</v>
      </c>
      <c r="M137" s="37">
        <v>6964557</v>
      </c>
      <c r="N137" s="38">
        <f t="shared" si="8"/>
        <v>1.7009983549563883E-2</v>
      </c>
      <c r="O137" s="31" t="s">
        <v>37</v>
      </c>
    </row>
    <row r="138" spans="1:15" x14ac:dyDescent="0.25">
      <c r="A138" s="30">
        <v>134</v>
      </c>
      <c r="B138" s="40" t="s">
        <v>158</v>
      </c>
      <c r="C138" s="32">
        <f t="shared" si="6"/>
        <v>510085</v>
      </c>
      <c r="D138" s="41"/>
      <c r="E138" s="42">
        <v>510085</v>
      </c>
      <c r="F138" s="42" t="s">
        <v>21</v>
      </c>
      <c r="G138" s="42" t="s">
        <v>21</v>
      </c>
      <c r="H138" s="43" t="s">
        <v>21</v>
      </c>
      <c r="I138" s="44"/>
      <c r="J138" s="45" t="s">
        <v>21</v>
      </c>
      <c r="K138" s="43" t="s">
        <v>21</v>
      </c>
      <c r="L138" s="36">
        <f t="shared" si="7"/>
        <v>510085</v>
      </c>
      <c r="M138" s="37">
        <v>39524064</v>
      </c>
      <c r="N138" s="39">
        <f t="shared" si="8"/>
        <v>1.2905681966307918E-2</v>
      </c>
      <c r="O138" s="31" t="s">
        <v>41</v>
      </c>
    </row>
    <row r="139" spans="1:15" x14ac:dyDescent="0.25">
      <c r="A139" s="30">
        <v>135</v>
      </c>
      <c r="B139" s="40" t="s">
        <v>159</v>
      </c>
      <c r="C139" s="32">
        <f t="shared" si="6"/>
        <v>2998</v>
      </c>
      <c r="D139" s="41">
        <v>2998</v>
      </c>
      <c r="E139" s="42" t="s">
        <v>21</v>
      </c>
      <c r="F139" s="42" t="s">
        <v>21</v>
      </c>
      <c r="G139" s="42" t="s">
        <v>21</v>
      </c>
      <c r="H139" s="43" t="s">
        <v>21</v>
      </c>
      <c r="I139" s="44"/>
      <c r="J139" s="45" t="s">
        <v>21</v>
      </c>
      <c r="K139" s="43" t="s">
        <v>21</v>
      </c>
      <c r="L139" s="36">
        <f t="shared" si="7"/>
        <v>2998</v>
      </c>
      <c r="M139" s="37">
        <v>164352</v>
      </c>
      <c r="N139" s="39">
        <f t="shared" si="8"/>
        <v>1.8241335669781932E-2</v>
      </c>
      <c r="O139" s="31" t="s">
        <v>23</v>
      </c>
    </row>
    <row r="140" spans="1:15" x14ac:dyDescent="0.25">
      <c r="A140" s="30">
        <v>136</v>
      </c>
      <c r="B140" s="40" t="s">
        <v>160</v>
      </c>
      <c r="C140" s="32">
        <f t="shared" si="6"/>
        <v>69823</v>
      </c>
      <c r="D140" s="41"/>
      <c r="E140" s="42">
        <v>69823</v>
      </c>
      <c r="F140" s="42" t="s">
        <v>21</v>
      </c>
      <c r="G140" s="42" t="s">
        <v>21</v>
      </c>
      <c r="H140" s="43" t="s">
        <v>21</v>
      </c>
      <c r="I140" s="44"/>
      <c r="J140" s="45" t="s">
        <v>21</v>
      </c>
      <c r="K140" s="43" t="s">
        <v>21</v>
      </c>
      <c r="L140" s="36">
        <f t="shared" si="7"/>
        <v>69823</v>
      </c>
      <c r="M140" s="37">
        <v>2866988</v>
      </c>
      <c r="N140" s="38">
        <f t="shared" si="8"/>
        <v>2.435413053699562E-2</v>
      </c>
      <c r="O140" s="31" t="s">
        <v>56</v>
      </c>
    </row>
    <row r="141" spans="1:15" x14ac:dyDescent="0.25">
      <c r="A141" s="30">
        <v>137</v>
      </c>
      <c r="B141" s="40" t="s">
        <v>574</v>
      </c>
      <c r="C141" s="32">
        <f t="shared" si="6"/>
        <v>2881</v>
      </c>
      <c r="D141" s="41">
        <v>2881</v>
      </c>
      <c r="E141" s="42" t="s">
        <v>21</v>
      </c>
      <c r="F141" s="42" t="s">
        <v>21</v>
      </c>
      <c r="G141" s="42" t="s">
        <v>21</v>
      </c>
      <c r="H141" s="43" t="s">
        <v>21</v>
      </c>
      <c r="I141" s="44"/>
      <c r="J141" s="45" t="s">
        <v>21</v>
      </c>
      <c r="K141" s="43" t="s">
        <v>21</v>
      </c>
      <c r="L141" s="36">
        <f t="shared" si="7"/>
        <v>2881</v>
      </c>
      <c r="M141" s="46" t="s">
        <v>21</v>
      </c>
      <c r="N141" s="39"/>
      <c r="O141" s="31" t="s">
        <v>23</v>
      </c>
    </row>
    <row r="142" spans="1:15" x14ac:dyDescent="0.25">
      <c r="A142" s="30">
        <v>138</v>
      </c>
      <c r="B142" s="40" t="s">
        <v>162</v>
      </c>
      <c r="C142" s="32">
        <f t="shared" si="6"/>
        <v>7304</v>
      </c>
      <c r="D142" s="41">
        <v>7304</v>
      </c>
      <c r="E142" s="42" t="s">
        <v>21</v>
      </c>
      <c r="F142" s="42" t="s">
        <v>21</v>
      </c>
      <c r="G142" s="42" t="s">
        <v>21</v>
      </c>
      <c r="H142" s="43" t="s">
        <v>21</v>
      </c>
      <c r="I142" s="44"/>
      <c r="J142" s="45" t="s">
        <v>21</v>
      </c>
      <c r="K142" s="43" t="s">
        <v>21</v>
      </c>
      <c r="L142" s="36">
        <f t="shared" si="7"/>
        <v>7304</v>
      </c>
      <c r="M142" s="37">
        <v>460966</v>
      </c>
      <c r="N142" s="39">
        <f>L142/M142</f>
        <v>1.5844986398129146E-2</v>
      </c>
      <c r="O142" s="31" t="s">
        <v>23</v>
      </c>
    </row>
    <row r="143" spans="1:15" x14ac:dyDescent="0.25">
      <c r="A143" s="30">
        <v>139</v>
      </c>
      <c r="B143" s="40" t="s">
        <v>163</v>
      </c>
      <c r="C143" s="32">
        <f t="shared" si="6"/>
        <v>3827</v>
      </c>
      <c r="D143" s="41">
        <v>3827</v>
      </c>
      <c r="E143" s="42" t="s">
        <v>21</v>
      </c>
      <c r="F143" s="42" t="s">
        <v>21</v>
      </c>
      <c r="G143" s="42" t="s">
        <v>21</v>
      </c>
      <c r="H143" s="43" t="s">
        <v>21</v>
      </c>
      <c r="I143" s="44"/>
      <c r="J143" s="45" t="s">
        <v>21</v>
      </c>
      <c r="K143" s="43" t="s">
        <v>21</v>
      </c>
      <c r="L143" s="36">
        <f t="shared" si="7"/>
        <v>3827</v>
      </c>
      <c r="M143" s="37">
        <v>199411</v>
      </c>
      <c r="N143" s="38">
        <f>L143/M143</f>
        <v>1.919151902352428E-2</v>
      </c>
      <c r="O143" s="31" t="s">
        <v>56</v>
      </c>
    </row>
    <row r="144" spans="1:15" x14ac:dyDescent="0.25">
      <c r="A144" s="30">
        <v>140</v>
      </c>
      <c r="B144" s="40" t="s">
        <v>164</v>
      </c>
      <c r="C144" s="32">
        <f t="shared" si="6"/>
        <v>7054</v>
      </c>
      <c r="D144" s="41">
        <v>7054</v>
      </c>
      <c r="E144" s="42" t="s">
        <v>21</v>
      </c>
      <c r="F144" s="42" t="s">
        <v>21</v>
      </c>
      <c r="G144" s="42" t="s">
        <v>21</v>
      </c>
      <c r="H144" s="43" t="s">
        <v>21</v>
      </c>
      <c r="I144" s="44"/>
      <c r="J144" s="45" t="s">
        <v>21</v>
      </c>
      <c r="K144" s="43" t="s">
        <v>21</v>
      </c>
      <c r="L144" s="36">
        <f t="shared" si="7"/>
        <v>7054</v>
      </c>
      <c r="M144" s="37">
        <v>428885</v>
      </c>
      <c r="N144" s="39">
        <f>L144/M144</f>
        <v>1.6447299392611074E-2</v>
      </c>
      <c r="O144" s="31" t="s">
        <v>23</v>
      </c>
    </row>
    <row r="145" spans="1:15" x14ac:dyDescent="0.25">
      <c r="A145" s="30">
        <v>141</v>
      </c>
      <c r="B145" s="40" t="s">
        <v>165</v>
      </c>
      <c r="C145" s="32">
        <f t="shared" si="6"/>
        <v>90234</v>
      </c>
      <c r="D145" s="41"/>
      <c r="E145" s="42">
        <v>90234</v>
      </c>
      <c r="F145" s="42" t="s">
        <v>21</v>
      </c>
      <c r="G145" s="42" t="s">
        <v>21</v>
      </c>
      <c r="H145" s="43" t="s">
        <v>21</v>
      </c>
      <c r="I145" s="44"/>
      <c r="J145" s="45">
        <v>365186</v>
      </c>
      <c r="K145" s="43" t="s">
        <v>21</v>
      </c>
      <c r="L145" s="36">
        <f t="shared" si="7"/>
        <v>455420</v>
      </c>
      <c r="M145" s="37">
        <v>11585040</v>
      </c>
      <c r="N145" s="39">
        <f>L145/M145</f>
        <v>3.931104251690111E-2</v>
      </c>
      <c r="O145" s="31" t="s">
        <v>575</v>
      </c>
    </row>
    <row r="146" spans="1:15" x14ac:dyDescent="0.25">
      <c r="A146" s="30">
        <v>142</v>
      </c>
      <c r="B146" s="40" t="s">
        <v>576</v>
      </c>
      <c r="C146" s="32">
        <f t="shared" si="6"/>
        <v>4050</v>
      </c>
      <c r="D146" s="41"/>
      <c r="E146" s="42" t="s">
        <v>21</v>
      </c>
      <c r="F146" s="42">
        <v>4050</v>
      </c>
      <c r="G146" s="42" t="s">
        <v>21</v>
      </c>
      <c r="H146" s="43" t="s">
        <v>21</v>
      </c>
      <c r="I146" s="44"/>
      <c r="J146" s="45" t="s">
        <v>21</v>
      </c>
      <c r="K146" s="43" t="s">
        <v>21</v>
      </c>
      <c r="L146" s="36">
        <f t="shared" si="7"/>
        <v>4050</v>
      </c>
      <c r="M146" s="46" t="s">
        <v>21</v>
      </c>
      <c r="N146" s="39"/>
      <c r="O146" s="31"/>
    </row>
    <row r="147" spans="1:15" x14ac:dyDescent="0.25">
      <c r="A147" s="30">
        <v>143</v>
      </c>
      <c r="B147" s="40" t="s">
        <v>167</v>
      </c>
      <c r="C147" s="32">
        <f t="shared" si="6"/>
        <v>46754</v>
      </c>
      <c r="D147" s="41">
        <v>46754</v>
      </c>
      <c r="E147" s="42" t="s">
        <v>21</v>
      </c>
      <c r="F147" s="42" t="s">
        <v>21</v>
      </c>
      <c r="G147" s="42" t="s">
        <v>21</v>
      </c>
      <c r="H147" s="43" t="s">
        <v>21</v>
      </c>
      <c r="I147" s="44"/>
      <c r="J147" s="45" t="s">
        <v>21</v>
      </c>
      <c r="K147" s="43" t="s">
        <v>21</v>
      </c>
      <c r="L147" s="36">
        <f t="shared" si="7"/>
        <v>46754</v>
      </c>
      <c r="M147" s="46" t="s">
        <v>21</v>
      </c>
      <c r="N147" s="39"/>
      <c r="O147" s="31"/>
    </row>
    <row r="148" spans="1:15" x14ac:dyDescent="0.25">
      <c r="A148" s="30">
        <v>144</v>
      </c>
      <c r="B148" s="40" t="s">
        <v>168</v>
      </c>
      <c r="C148" s="32">
        <f t="shared" si="6"/>
        <v>293804</v>
      </c>
      <c r="D148" s="41">
        <v>293804</v>
      </c>
      <c r="E148" s="42" t="s">
        <v>21</v>
      </c>
      <c r="F148" s="42" t="s">
        <v>21</v>
      </c>
      <c r="G148" s="42" t="s">
        <v>21</v>
      </c>
      <c r="H148" s="43" t="s">
        <v>21</v>
      </c>
      <c r="I148" s="44"/>
      <c r="J148" s="45" t="s">
        <v>21</v>
      </c>
      <c r="K148" s="43" t="s">
        <v>21</v>
      </c>
      <c r="L148" s="36">
        <f t="shared" si="7"/>
        <v>293804</v>
      </c>
      <c r="M148" s="37">
        <v>2233172</v>
      </c>
      <c r="N148" s="39">
        <f>L148/M148</f>
        <v>0.13156353384334032</v>
      </c>
      <c r="O148" s="31" t="s">
        <v>169</v>
      </c>
    </row>
    <row r="149" spans="1:15" x14ac:dyDescent="0.25">
      <c r="A149" s="30">
        <v>145</v>
      </c>
      <c r="B149" s="40" t="s">
        <v>170</v>
      </c>
      <c r="C149" s="32">
        <f t="shared" si="6"/>
        <v>3827</v>
      </c>
      <c r="D149" s="41">
        <v>3827</v>
      </c>
      <c r="E149" s="42" t="s">
        <v>21</v>
      </c>
      <c r="F149" s="42" t="s">
        <v>21</v>
      </c>
      <c r="G149" s="42" t="s">
        <v>21</v>
      </c>
      <c r="H149" s="43" t="s">
        <v>21</v>
      </c>
      <c r="I149" s="44"/>
      <c r="J149" s="45" t="s">
        <v>21</v>
      </c>
      <c r="K149" s="43" t="s">
        <v>21</v>
      </c>
      <c r="L149" s="36">
        <f t="shared" si="7"/>
        <v>3827</v>
      </c>
      <c r="M149" s="46" t="s">
        <v>21</v>
      </c>
      <c r="N149" s="39"/>
      <c r="O149" s="31"/>
    </row>
    <row r="150" spans="1:15" x14ac:dyDescent="0.25">
      <c r="A150" s="30">
        <v>146</v>
      </c>
      <c r="B150" s="40" t="s">
        <v>171</v>
      </c>
      <c r="C150" s="32">
        <f t="shared" si="6"/>
        <v>3897</v>
      </c>
      <c r="D150" s="41">
        <v>3897</v>
      </c>
      <c r="E150" s="42" t="s">
        <v>21</v>
      </c>
      <c r="F150" s="42" t="s">
        <v>21</v>
      </c>
      <c r="G150" s="42" t="s">
        <v>21</v>
      </c>
      <c r="H150" s="43" t="s">
        <v>21</v>
      </c>
      <c r="I150" s="44"/>
      <c r="J150" s="45" t="s">
        <v>21</v>
      </c>
      <c r="K150" s="43" t="s">
        <v>21</v>
      </c>
      <c r="L150" s="36">
        <f t="shared" si="7"/>
        <v>3897</v>
      </c>
      <c r="M150" s="46" t="s">
        <v>21</v>
      </c>
      <c r="N150" s="39"/>
      <c r="O150" s="31"/>
    </row>
    <row r="151" spans="1:15" x14ac:dyDescent="0.25">
      <c r="A151" s="30">
        <v>147</v>
      </c>
      <c r="B151" s="40" t="s">
        <v>577</v>
      </c>
      <c r="C151" s="32">
        <f t="shared" si="6"/>
        <v>568861</v>
      </c>
      <c r="D151" s="41"/>
      <c r="E151" s="42">
        <v>568861</v>
      </c>
      <c r="F151" s="42" t="s">
        <v>21</v>
      </c>
      <c r="G151" s="42" t="s">
        <v>21</v>
      </c>
      <c r="H151" s="43">
        <v>8011435</v>
      </c>
      <c r="I151" s="44">
        <v>36739</v>
      </c>
      <c r="J151" s="45" t="s">
        <v>21</v>
      </c>
      <c r="K151" s="43" t="s">
        <v>21</v>
      </c>
      <c r="L151" s="36">
        <f t="shared" si="7"/>
        <v>8617035</v>
      </c>
      <c r="M151" s="37">
        <v>99208058</v>
      </c>
      <c r="N151" s="38">
        <f>L151/M151</f>
        <v>8.6858216698486326E-2</v>
      </c>
      <c r="O151" s="31" t="s">
        <v>578</v>
      </c>
    </row>
    <row r="152" spans="1:15" x14ac:dyDescent="0.25">
      <c r="A152" s="30">
        <v>148</v>
      </c>
      <c r="B152" s="40" t="s">
        <v>579</v>
      </c>
      <c r="C152" s="32">
        <f t="shared" si="6"/>
        <v>23878</v>
      </c>
      <c r="D152" s="41"/>
      <c r="E152" s="42" t="s">
        <v>21</v>
      </c>
      <c r="F152" s="42">
        <v>23878</v>
      </c>
      <c r="G152" s="42" t="s">
        <v>21</v>
      </c>
      <c r="H152" s="43" t="s">
        <v>21</v>
      </c>
      <c r="I152" s="44"/>
      <c r="J152" s="45" t="s">
        <v>21</v>
      </c>
      <c r="K152" s="43" t="s">
        <v>21</v>
      </c>
      <c r="L152" s="36">
        <f t="shared" si="7"/>
        <v>23878</v>
      </c>
      <c r="M152" s="46" t="s">
        <v>21</v>
      </c>
      <c r="N152" s="39"/>
      <c r="O152" s="31"/>
    </row>
    <row r="153" spans="1:15" x14ac:dyDescent="0.25">
      <c r="A153" s="30">
        <v>149</v>
      </c>
      <c r="B153" s="40" t="s">
        <v>580</v>
      </c>
      <c r="C153" s="32">
        <f t="shared" si="6"/>
        <v>40000</v>
      </c>
      <c r="D153" s="41"/>
      <c r="E153" s="42" t="s">
        <v>21</v>
      </c>
      <c r="F153" s="42" t="s">
        <v>21</v>
      </c>
      <c r="G153" s="42">
        <v>40000</v>
      </c>
      <c r="H153" s="43" t="s">
        <v>21</v>
      </c>
      <c r="I153" s="44"/>
      <c r="J153" s="45" t="s">
        <v>21</v>
      </c>
      <c r="K153" s="43" t="s">
        <v>21</v>
      </c>
      <c r="L153" s="36">
        <f t="shared" si="7"/>
        <v>40000</v>
      </c>
      <c r="M153" s="46" t="s">
        <v>21</v>
      </c>
      <c r="N153" s="38"/>
      <c r="O153" s="31"/>
    </row>
    <row r="154" spans="1:15" x14ac:dyDescent="0.25">
      <c r="A154" s="30">
        <v>150</v>
      </c>
      <c r="B154" s="40" t="s">
        <v>581</v>
      </c>
      <c r="C154" s="32">
        <f t="shared" si="6"/>
        <v>50000</v>
      </c>
      <c r="D154" s="41"/>
      <c r="E154" s="42" t="s">
        <v>21</v>
      </c>
      <c r="F154" s="42" t="s">
        <v>21</v>
      </c>
      <c r="G154" s="42">
        <v>50000</v>
      </c>
      <c r="H154" s="43" t="s">
        <v>21</v>
      </c>
      <c r="I154" s="44"/>
      <c r="J154" s="45" t="s">
        <v>21</v>
      </c>
      <c r="K154" s="43" t="s">
        <v>21</v>
      </c>
      <c r="L154" s="36">
        <f t="shared" si="7"/>
        <v>50000</v>
      </c>
      <c r="M154" s="46" t="s">
        <v>21</v>
      </c>
      <c r="N154" s="38"/>
      <c r="O154" s="31"/>
    </row>
    <row r="155" spans="1:15" x14ac:dyDescent="0.25">
      <c r="A155" s="30">
        <v>151</v>
      </c>
      <c r="B155" s="40" t="s">
        <v>582</v>
      </c>
      <c r="C155" s="32">
        <f t="shared" si="6"/>
        <v>568</v>
      </c>
      <c r="D155" s="41"/>
      <c r="E155" s="42">
        <v>568</v>
      </c>
      <c r="F155" s="42" t="s">
        <v>21</v>
      </c>
      <c r="G155" s="42" t="s">
        <v>21</v>
      </c>
      <c r="H155" s="43" t="s">
        <v>21</v>
      </c>
      <c r="I155" s="44"/>
      <c r="J155" s="45" t="s">
        <v>21</v>
      </c>
      <c r="K155" s="43">
        <v>416923</v>
      </c>
      <c r="L155" s="36">
        <f t="shared" si="7"/>
        <v>417491</v>
      </c>
      <c r="M155" s="46" t="s">
        <v>21</v>
      </c>
      <c r="N155" s="38"/>
      <c r="O155" s="31" t="s">
        <v>176</v>
      </c>
    </row>
    <row r="156" spans="1:15" x14ac:dyDescent="0.25">
      <c r="A156" s="30">
        <v>152</v>
      </c>
      <c r="B156" s="40" t="s">
        <v>583</v>
      </c>
      <c r="C156" s="32">
        <f t="shared" si="6"/>
        <v>20838</v>
      </c>
      <c r="D156" s="41"/>
      <c r="E156" s="42">
        <v>20838</v>
      </c>
      <c r="F156" s="42" t="s">
        <v>21</v>
      </c>
      <c r="G156" s="42" t="s">
        <v>21</v>
      </c>
      <c r="H156" s="43" t="s">
        <v>21</v>
      </c>
      <c r="I156" s="44"/>
      <c r="J156" s="45" t="s">
        <v>21</v>
      </c>
      <c r="K156" s="43">
        <v>499638</v>
      </c>
      <c r="L156" s="36">
        <f t="shared" si="7"/>
        <v>520476</v>
      </c>
      <c r="M156" s="46" t="s">
        <v>21</v>
      </c>
      <c r="N156" s="38"/>
      <c r="O156" s="31" t="s">
        <v>176</v>
      </c>
    </row>
    <row r="157" spans="1:15" x14ac:dyDescent="0.25">
      <c r="A157" s="30">
        <v>153</v>
      </c>
      <c r="B157" s="40" t="s">
        <v>584</v>
      </c>
      <c r="C157" s="32">
        <f t="shared" si="6"/>
        <v>9643</v>
      </c>
      <c r="D157" s="41"/>
      <c r="E157" s="42">
        <v>9643</v>
      </c>
      <c r="F157" s="42" t="s">
        <v>21</v>
      </c>
      <c r="G157" s="42" t="s">
        <v>21</v>
      </c>
      <c r="H157" s="43" t="s">
        <v>21</v>
      </c>
      <c r="I157" s="44"/>
      <c r="J157" s="45" t="s">
        <v>21</v>
      </c>
      <c r="K157" s="43">
        <v>126139</v>
      </c>
      <c r="L157" s="36">
        <f t="shared" si="7"/>
        <v>135782</v>
      </c>
      <c r="M157" s="46" t="s">
        <v>21</v>
      </c>
      <c r="N157" s="39"/>
      <c r="O157" s="31" t="s">
        <v>176</v>
      </c>
    </row>
    <row r="158" spans="1:15" x14ac:dyDescent="0.25">
      <c r="A158" s="30">
        <v>154</v>
      </c>
      <c r="B158" s="40" t="s">
        <v>585</v>
      </c>
      <c r="C158" s="32">
        <f t="shared" si="6"/>
        <v>0</v>
      </c>
      <c r="D158" s="41"/>
      <c r="E158" s="42" t="s">
        <v>21</v>
      </c>
      <c r="F158" s="42" t="s">
        <v>21</v>
      </c>
      <c r="G158" s="42" t="s">
        <v>21</v>
      </c>
      <c r="H158" s="43" t="s">
        <v>21</v>
      </c>
      <c r="I158" s="44"/>
      <c r="J158" s="45">
        <v>13730</v>
      </c>
      <c r="K158" s="43" t="s">
        <v>21</v>
      </c>
      <c r="L158" s="36">
        <f t="shared" si="7"/>
        <v>13730</v>
      </c>
      <c r="M158" s="46" t="s">
        <v>21</v>
      </c>
      <c r="N158" s="39"/>
      <c r="O158" s="31"/>
    </row>
    <row r="159" spans="1:15" x14ac:dyDescent="0.25">
      <c r="A159" s="30">
        <v>155</v>
      </c>
      <c r="B159" s="40" t="s">
        <v>586</v>
      </c>
      <c r="C159" s="32">
        <f t="shared" si="6"/>
        <v>3988</v>
      </c>
      <c r="D159" s="41">
        <v>3988</v>
      </c>
      <c r="E159" s="42" t="s">
        <v>21</v>
      </c>
      <c r="F159" s="42" t="s">
        <v>21</v>
      </c>
      <c r="G159" s="42" t="s">
        <v>21</v>
      </c>
      <c r="H159" s="43" t="s">
        <v>21</v>
      </c>
      <c r="I159" s="44"/>
      <c r="J159" s="45" t="s">
        <v>21</v>
      </c>
      <c r="K159" s="43" t="s">
        <v>21</v>
      </c>
      <c r="L159" s="36">
        <f t="shared" si="7"/>
        <v>3988</v>
      </c>
      <c r="M159" s="37">
        <v>144640</v>
      </c>
      <c r="N159" s="39">
        <f>L159/M159</f>
        <v>2.7571902654867256E-2</v>
      </c>
      <c r="O159" s="31" t="s">
        <v>56</v>
      </c>
    </row>
    <row r="160" spans="1:15" x14ac:dyDescent="0.25">
      <c r="A160" s="30">
        <v>156</v>
      </c>
      <c r="B160" s="40" t="s">
        <v>181</v>
      </c>
      <c r="C160" s="32">
        <f t="shared" si="6"/>
        <v>4827</v>
      </c>
      <c r="D160" s="41">
        <v>4827</v>
      </c>
      <c r="E160" s="42" t="s">
        <v>21</v>
      </c>
      <c r="F160" s="42" t="s">
        <v>21</v>
      </c>
      <c r="G160" s="42" t="s">
        <v>21</v>
      </c>
      <c r="H160" s="43" t="s">
        <v>21</v>
      </c>
      <c r="I160" s="44"/>
      <c r="J160" s="45" t="s">
        <v>21</v>
      </c>
      <c r="K160" s="43" t="s">
        <v>21</v>
      </c>
      <c r="L160" s="36">
        <f t="shared" si="7"/>
        <v>4827</v>
      </c>
      <c r="M160" s="46" t="s">
        <v>21</v>
      </c>
      <c r="N160" s="39"/>
      <c r="O160" s="31"/>
    </row>
    <row r="161" spans="1:15" x14ac:dyDescent="0.25">
      <c r="A161" s="30">
        <v>157</v>
      </c>
      <c r="B161" s="40" t="s">
        <v>182</v>
      </c>
      <c r="C161" s="32">
        <f t="shared" si="6"/>
        <v>7335</v>
      </c>
      <c r="D161" s="41">
        <v>5171</v>
      </c>
      <c r="E161" s="42">
        <v>2164</v>
      </c>
      <c r="F161" s="42" t="s">
        <v>21</v>
      </c>
      <c r="G161" s="42" t="s">
        <v>21</v>
      </c>
      <c r="H161" s="43" t="s">
        <v>21</v>
      </c>
      <c r="I161" s="44"/>
      <c r="J161" s="45" t="s">
        <v>21</v>
      </c>
      <c r="K161" s="43" t="s">
        <v>21</v>
      </c>
      <c r="L161" s="36">
        <f t="shared" si="7"/>
        <v>7335</v>
      </c>
      <c r="M161" s="37">
        <v>390798</v>
      </c>
      <c r="N161" s="38">
        <f>L161/M161</f>
        <v>1.8769287457970615E-2</v>
      </c>
      <c r="O161" s="31" t="s">
        <v>23</v>
      </c>
    </row>
    <row r="162" spans="1:15" x14ac:dyDescent="0.25">
      <c r="A162" s="30">
        <v>158</v>
      </c>
      <c r="B162" s="40" t="s">
        <v>183</v>
      </c>
      <c r="C162" s="32">
        <f t="shared" si="6"/>
        <v>29135</v>
      </c>
      <c r="D162" s="41">
        <v>16101</v>
      </c>
      <c r="E162" s="42">
        <v>13034</v>
      </c>
      <c r="F162" s="42" t="s">
        <v>21</v>
      </c>
      <c r="G162" s="42" t="s">
        <v>21</v>
      </c>
      <c r="H162" s="43" t="s">
        <v>21</v>
      </c>
      <c r="I162" s="44"/>
      <c r="J162" s="45" t="s">
        <v>21</v>
      </c>
      <c r="K162" s="43" t="s">
        <v>21</v>
      </c>
      <c r="L162" s="36">
        <f t="shared" si="7"/>
        <v>29135</v>
      </c>
      <c r="M162" s="37">
        <v>549470</v>
      </c>
      <c r="N162" s="38">
        <f>L162/M162</f>
        <v>5.3023822956667334E-2</v>
      </c>
      <c r="O162" s="31"/>
    </row>
    <row r="163" spans="1:15" x14ac:dyDescent="0.25">
      <c r="A163" s="30">
        <v>159</v>
      </c>
      <c r="B163" s="40" t="s">
        <v>184</v>
      </c>
      <c r="C163" s="32">
        <f t="shared" si="6"/>
        <v>10124</v>
      </c>
      <c r="D163" s="41">
        <v>6359</v>
      </c>
      <c r="E163" s="42">
        <v>3765</v>
      </c>
      <c r="F163" s="42" t="s">
        <v>21</v>
      </c>
      <c r="G163" s="42" t="s">
        <v>21</v>
      </c>
      <c r="H163" s="43" t="s">
        <v>21</v>
      </c>
      <c r="I163" s="44"/>
      <c r="J163" s="45" t="s">
        <v>21</v>
      </c>
      <c r="K163" s="43" t="s">
        <v>21</v>
      </c>
      <c r="L163" s="36">
        <f t="shared" si="7"/>
        <v>10124</v>
      </c>
      <c r="M163" s="37">
        <v>210274</v>
      </c>
      <c r="N163" s="39">
        <f>L163/M163</f>
        <v>4.8146703824533704E-2</v>
      </c>
      <c r="O163" s="31"/>
    </row>
    <row r="164" spans="1:15" x14ac:dyDescent="0.25">
      <c r="A164" s="30">
        <v>160</v>
      </c>
      <c r="B164" s="40" t="s">
        <v>185</v>
      </c>
      <c r="C164" s="32">
        <f t="shared" si="6"/>
        <v>6822</v>
      </c>
      <c r="D164" s="41">
        <v>4081</v>
      </c>
      <c r="E164" s="42">
        <v>2741</v>
      </c>
      <c r="F164" s="42" t="s">
        <v>21</v>
      </c>
      <c r="G164" s="42" t="s">
        <v>21</v>
      </c>
      <c r="H164" s="43" t="s">
        <v>21</v>
      </c>
      <c r="I164" s="44"/>
      <c r="J164" s="45" t="s">
        <v>21</v>
      </c>
      <c r="K164" s="43" t="s">
        <v>21</v>
      </c>
      <c r="L164" s="36">
        <f t="shared" si="7"/>
        <v>6822</v>
      </c>
      <c r="M164" s="37">
        <v>317481</v>
      </c>
      <c r="N164" s="39">
        <f>L164/M164</f>
        <v>2.1487900063310875E-2</v>
      </c>
      <c r="O164" s="31" t="s">
        <v>23</v>
      </c>
    </row>
    <row r="165" spans="1:15" x14ac:dyDescent="0.25">
      <c r="A165" s="30">
        <v>161</v>
      </c>
      <c r="B165" s="40" t="s">
        <v>186</v>
      </c>
      <c r="C165" s="32">
        <f t="shared" si="6"/>
        <v>5031</v>
      </c>
      <c r="D165" s="41">
        <v>3860</v>
      </c>
      <c r="E165" s="42">
        <v>1171</v>
      </c>
      <c r="F165" s="42" t="s">
        <v>21</v>
      </c>
      <c r="G165" s="42" t="s">
        <v>21</v>
      </c>
      <c r="H165" s="43" t="s">
        <v>21</v>
      </c>
      <c r="I165" s="44"/>
      <c r="J165" s="45" t="s">
        <v>21</v>
      </c>
      <c r="K165" s="43" t="s">
        <v>21</v>
      </c>
      <c r="L165" s="36">
        <f t="shared" si="7"/>
        <v>5031</v>
      </c>
      <c r="M165" s="46" t="s">
        <v>21</v>
      </c>
      <c r="N165" s="39"/>
      <c r="O165" s="31" t="s">
        <v>74</v>
      </c>
    </row>
    <row r="166" spans="1:15" x14ac:dyDescent="0.25">
      <c r="A166" s="30">
        <v>162</v>
      </c>
      <c r="B166" s="40" t="s">
        <v>187</v>
      </c>
      <c r="C166" s="32">
        <f t="shared" si="6"/>
        <v>8346</v>
      </c>
      <c r="D166" s="41">
        <v>2881</v>
      </c>
      <c r="E166" s="42">
        <v>5465</v>
      </c>
      <c r="F166" s="42" t="s">
        <v>21</v>
      </c>
      <c r="G166" s="42" t="s">
        <v>21</v>
      </c>
      <c r="H166" s="43" t="s">
        <v>21</v>
      </c>
      <c r="I166" s="44"/>
      <c r="J166" s="45" t="s">
        <v>21</v>
      </c>
      <c r="K166" s="43" t="s">
        <v>21</v>
      </c>
      <c r="L166" s="36">
        <f t="shared" si="7"/>
        <v>8346</v>
      </c>
      <c r="M166" s="46" t="s">
        <v>21</v>
      </c>
      <c r="N166" s="39"/>
      <c r="O166" s="31" t="s">
        <v>23</v>
      </c>
    </row>
    <row r="167" spans="1:15" x14ac:dyDescent="0.25">
      <c r="A167" s="30">
        <v>163</v>
      </c>
      <c r="B167" s="40" t="s">
        <v>188</v>
      </c>
      <c r="C167" s="32">
        <f t="shared" si="6"/>
        <v>4821</v>
      </c>
      <c r="D167" s="41">
        <v>4821</v>
      </c>
      <c r="E167" s="42" t="s">
        <v>21</v>
      </c>
      <c r="F167" s="42" t="s">
        <v>21</v>
      </c>
      <c r="G167" s="42" t="s">
        <v>21</v>
      </c>
      <c r="H167" s="43" t="s">
        <v>21</v>
      </c>
      <c r="I167" s="44"/>
      <c r="J167" s="45" t="s">
        <v>21</v>
      </c>
      <c r="K167" s="43" t="s">
        <v>21</v>
      </c>
      <c r="L167" s="36">
        <f t="shared" si="7"/>
        <v>4821</v>
      </c>
      <c r="M167" s="46" t="s">
        <v>21</v>
      </c>
      <c r="N167" s="38"/>
      <c r="O167" s="31" t="s">
        <v>41</v>
      </c>
    </row>
    <row r="168" spans="1:15" x14ac:dyDescent="0.25">
      <c r="A168" s="30">
        <v>164</v>
      </c>
      <c r="B168" s="40" t="s">
        <v>587</v>
      </c>
      <c r="C168" s="32">
        <f t="shared" si="6"/>
        <v>12851</v>
      </c>
      <c r="D168" s="41"/>
      <c r="E168" s="42" t="s">
        <v>21</v>
      </c>
      <c r="F168" s="42">
        <v>12851</v>
      </c>
      <c r="G168" s="42" t="s">
        <v>21</v>
      </c>
      <c r="H168" s="43" t="s">
        <v>21</v>
      </c>
      <c r="I168" s="44"/>
      <c r="J168" s="45" t="s">
        <v>21</v>
      </c>
      <c r="K168" s="43" t="s">
        <v>21</v>
      </c>
      <c r="L168" s="36">
        <f t="shared" si="7"/>
        <v>12851</v>
      </c>
      <c r="M168" s="46" t="s">
        <v>21</v>
      </c>
      <c r="N168" s="38"/>
      <c r="O168" s="31"/>
    </row>
    <row r="169" spans="1:15" x14ac:dyDescent="0.25">
      <c r="A169" s="30">
        <v>165</v>
      </c>
      <c r="B169" s="40" t="s">
        <v>588</v>
      </c>
      <c r="C169" s="32">
        <f t="shared" si="6"/>
        <v>38299</v>
      </c>
      <c r="D169" s="41">
        <v>11763</v>
      </c>
      <c r="E169" s="42" t="s">
        <v>21</v>
      </c>
      <c r="F169" s="42">
        <v>26536</v>
      </c>
      <c r="G169" s="42" t="s">
        <v>21</v>
      </c>
      <c r="H169" s="43" t="s">
        <v>21</v>
      </c>
      <c r="I169" s="44"/>
      <c r="J169" s="45" t="s">
        <v>21</v>
      </c>
      <c r="K169" s="43" t="s">
        <v>21</v>
      </c>
      <c r="L169" s="36">
        <f t="shared" si="7"/>
        <v>38299</v>
      </c>
      <c r="M169" s="37">
        <v>491126</v>
      </c>
      <c r="N169" s="38">
        <f>L169/M169</f>
        <v>7.7982024979333209E-2</v>
      </c>
      <c r="O169" s="31" t="s">
        <v>93</v>
      </c>
    </row>
    <row r="170" spans="1:15" x14ac:dyDescent="0.25">
      <c r="A170" s="30">
        <v>166</v>
      </c>
      <c r="B170" s="40" t="s">
        <v>193</v>
      </c>
      <c r="C170" s="32">
        <f t="shared" si="6"/>
        <v>6056</v>
      </c>
      <c r="D170" s="41">
        <v>6056</v>
      </c>
      <c r="E170" s="42" t="s">
        <v>21</v>
      </c>
      <c r="F170" s="42" t="s">
        <v>21</v>
      </c>
      <c r="G170" s="42" t="s">
        <v>21</v>
      </c>
      <c r="H170" s="43" t="s">
        <v>21</v>
      </c>
      <c r="I170" s="44"/>
      <c r="J170" s="45" t="s">
        <v>21</v>
      </c>
      <c r="K170" s="43" t="s">
        <v>21</v>
      </c>
      <c r="L170" s="36">
        <f t="shared" si="7"/>
        <v>6056</v>
      </c>
      <c r="M170" s="37">
        <v>254800</v>
      </c>
      <c r="N170" s="38">
        <f>L170/M170</f>
        <v>2.3767660910518053E-2</v>
      </c>
      <c r="O170" s="31" t="s">
        <v>78</v>
      </c>
    </row>
    <row r="171" spans="1:15" x14ac:dyDescent="0.25">
      <c r="A171" s="30">
        <v>167</v>
      </c>
      <c r="B171" s="40" t="s">
        <v>194</v>
      </c>
      <c r="C171" s="32">
        <f t="shared" si="6"/>
        <v>3827</v>
      </c>
      <c r="D171" s="41">
        <v>3827</v>
      </c>
      <c r="E171" s="42" t="s">
        <v>21</v>
      </c>
      <c r="F171" s="42" t="s">
        <v>21</v>
      </c>
      <c r="G171" s="42" t="s">
        <v>21</v>
      </c>
      <c r="H171" s="43" t="s">
        <v>21</v>
      </c>
      <c r="I171" s="44"/>
      <c r="J171" s="45" t="s">
        <v>21</v>
      </c>
      <c r="K171" s="43" t="s">
        <v>21</v>
      </c>
      <c r="L171" s="36">
        <f t="shared" si="7"/>
        <v>3827</v>
      </c>
      <c r="M171" s="46" t="s">
        <v>21</v>
      </c>
      <c r="N171" s="39"/>
      <c r="O171" s="31"/>
    </row>
    <row r="172" spans="1:15" x14ac:dyDescent="0.25">
      <c r="A172" s="30">
        <v>168</v>
      </c>
      <c r="B172" s="40" t="s">
        <v>195</v>
      </c>
      <c r="C172" s="32">
        <f t="shared" si="6"/>
        <v>8864</v>
      </c>
      <c r="D172" s="41">
        <v>8864</v>
      </c>
      <c r="E172" s="42" t="s">
        <v>21</v>
      </c>
      <c r="F172" s="42" t="s">
        <v>21</v>
      </c>
      <c r="G172" s="42" t="s">
        <v>21</v>
      </c>
      <c r="H172" s="43" t="s">
        <v>21</v>
      </c>
      <c r="I172" s="44"/>
      <c r="J172" s="45" t="s">
        <v>21</v>
      </c>
      <c r="K172" s="43" t="s">
        <v>21</v>
      </c>
      <c r="L172" s="36">
        <f t="shared" si="7"/>
        <v>8864</v>
      </c>
      <c r="M172" s="46" t="s">
        <v>21</v>
      </c>
      <c r="N172" s="38"/>
      <c r="O172" s="31" t="s">
        <v>196</v>
      </c>
    </row>
    <row r="173" spans="1:15" x14ac:dyDescent="0.25">
      <c r="A173" s="30">
        <v>169</v>
      </c>
      <c r="B173" s="40" t="s">
        <v>197</v>
      </c>
      <c r="C173" s="32">
        <f t="shared" si="6"/>
        <v>2913</v>
      </c>
      <c r="D173" s="41">
        <v>2913</v>
      </c>
      <c r="E173" s="42" t="s">
        <v>21</v>
      </c>
      <c r="F173" s="42" t="s">
        <v>21</v>
      </c>
      <c r="G173" s="42" t="s">
        <v>21</v>
      </c>
      <c r="H173" s="43" t="s">
        <v>21</v>
      </c>
      <c r="I173" s="44"/>
      <c r="J173" s="45" t="s">
        <v>21</v>
      </c>
      <c r="K173" s="43" t="s">
        <v>21</v>
      </c>
      <c r="L173" s="36">
        <f t="shared" si="7"/>
        <v>2913</v>
      </c>
      <c r="M173" s="46" t="s">
        <v>21</v>
      </c>
      <c r="N173" s="39"/>
      <c r="O173" s="31"/>
    </row>
    <row r="174" spans="1:15" x14ac:dyDescent="0.25">
      <c r="A174" s="30">
        <v>170</v>
      </c>
      <c r="B174" s="40" t="s">
        <v>589</v>
      </c>
      <c r="C174" s="32">
        <f t="shared" si="6"/>
        <v>3827</v>
      </c>
      <c r="D174" s="41">
        <v>3827</v>
      </c>
      <c r="E174" s="42" t="s">
        <v>21</v>
      </c>
      <c r="F174" s="42" t="s">
        <v>21</v>
      </c>
      <c r="G174" s="42" t="s">
        <v>21</v>
      </c>
      <c r="H174" s="43" t="s">
        <v>21</v>
      </c>
      <c r="I174" s="44"/>
      <c r="J174" s="45" t="s">
        <v>21</v>
      </c>
      <c r="K174" s="43" t="s">
        <v>21</v>
      </c>
      <c r="L174" s="36">
        <f t="shared" si="7"/>
        <v>3827</v>
      </c>
      <c r="M174" s="46" t="s">
        <v>21</v>
      </c>
      <c r="N174" s="39"/>
      <c r="O174" s="31"/>
    </row>
    <row r="175" spans="1:15" x14ac:dyDescent="0.25">
      <c r="A175" s="30">
        <v>171</v>
      </c>
      <c r="B175" s="40" t="s">
        <v>199</v>
      </c>
      <c r="C175" s="32">
        <f t="shared" si="6"/>
        <v>4514</v>
      </c>
      <c r="D175" s="41">
        <v>4514</v>
      </c>
      <c r="E175" s="42" t="s">
        <v>21</v>
      </c>
      <c r="F175" s="42" t="s">
        <v>21</v>
      </c>
      <c r="G175" s="42" t="s">
        <v>21</v>
      </c>
      <c r="H175" s="43" t="s">
        <v>21</v>
      </c>
      <c r="I175" s="44"/>
      <c r="J175" s="45" t="s">
        <v>21</v>
      </c>
      <c r="K175" s="43" t="s">
        <v>21</v>
      </c>
      <c r="L175" s="36">
        <f t="shared" si="7"/>
        <v>4514</v>
      </c>
      <c r="M175" s="37">
        <v>275228</v>
      </c>
      <c r="N175" s="38">
        <f>L175/M175</f>
        <v>1.640094757800805E-2</v>
      </c>
      <c r="O175" s="31" t="s">
        <v>516</v>
      </c>
    </row>
    <row r="176" spans="1:15" x14ac:dyDescent="0.25">
      <c r="A176" s="30">
        <v>172</v>
      </c>
      <c r="B176" s="40" t="s">
        <v>200</v>
      </c>
      <c r="C176" s="32">
        <f t="shared" si="6"/>
        <v>3827</v>
      </c>
      <c r="D176" s="41">
        <v>3827</v>
      </c>
      <c r="E176" s="42" t="s">
        <v>21</v>
      </c>
      <c r="F176" s="42" t="s">
        <v>21</v>
      </c>
      <c r="G176" s="42" t="s">
        <v>21</v>
      </c>
      <c r="H176" s="43" t="s">
        <v>21</v>
      </c>
      <c r="I176" s="44"/>
      <c r="J176" s="45" t="s">
        <v>21</v>
      </c>
      <c r="K176" s="43" t="s">
        <v>21</v>
      </c>
      <c r="L176" s="36">
        <f t="shared" si="7"/>
        <v>3827</v>
      </c>
      <c r="M176" s="37">
        <v>283294</v>
      </c>
      <c r="N176" s="38">
        <f>L176/M176</f>
        <v>1.3508934181451071E-2</v>
      </c>
      <c r="O176" s="31" t="s">
        <v>63</v>
      </c>
    </row>
    <row r="177" spans="1:15" x14ac:dyDescent="0.25">
      <c r="A177" s="30">
        <v>173</v>
      </c>
      <c r="B177" s="40" t="s">
        <v>201</v>
      </c>
      <c r="C177" s="32">
        <f t="shared" si="6"/>
        <v>3653</v>
      </c>
      <c r="D177" s="41">
        <v>3653</v>
      </c>
      <c r="E177" s="42" t="s">
        <v>21</v>
      </c>
      <c r="F177" s="42" t="s">
        <v>21</v>
      </c>
      <c r="G177" s="42" t="s">
        <v>21</v>
      </c>
      <c r="H177" s="43" t="s">
        <v>21</v>
      </c>
      <c r="I177" s="44"/>
      <c r="J177" s="45" t="s">
        <v>21</v>
      </c>
      <c r="K177" s="43" t="s">
        <v>21</v>
      </c>
      <c r="L177" s="36">
        <f t="shared" si="7"/>
        <v>3653</v>
      </c>
      <c r="M177" s="37">
        <v>349706</v>
      </c>
      <c r="N177" s="38">
        <f>L177/M177</f>
        <v>1.0445917427782194E-2</v>
      </c>
      <c r="O177" s="31" t="s">
        <v>23</v>
      </c>
    </row>
    <row r="178" spans="1:15" x14ac:dyDescent="0.25">
      <c r="A178" s="30">
        <v>174</v>
      </c>
      <c r="B178" s="40" t="s">
        <v>202</v>
      </c>
      <c r="C178" s="32">
        <f t="shared" si="6"/>
        <v>3827</v>
      </c>
      <c r="D178" s="41">
        <v>3827</v>
      </c>
      <c r="E178" s="42" t="s">
        <v>21</v>
      </c>
      <c r="F178" s="42" t="s">
        <v>21</v>
      </c>
      <c r="G178" s="42" t="s">
        <v>21</v>
      </c>
      <c r="H178" s="43" t="s">
        <v>21</v>
      </c>
      <c r="I178" s="44"/>
      <c r="J178" s="45" t="s">
        <v>21</v>
      </c>
      <c r="K178" s="43" t="s">
        <v>21</v>
      </c>
      <c r="L178" s="36">
        <f t="shared" si="7"/>
        <v>3827</v>
      </c>
      <c r="M178" s="37">
        <v>204606</v>
      </c>
      <c r="N178" s="38">
        <f>L178/M178</f>
        <v>1.8704241322346365E-2</v>
      </c>
      <c r="O178" s="31"/>
    </row>
    <row r="179" spans="1:15" x14ac:dyDescent="0.25">
      <c r="A179" s="30">
        <v>175</v>
      </c>
      <c r="B179" s="40" t="s">
        <v>590</v>
      </c>
      <c r="C179" s="32">
        <f t="shared" si="6"/>
        <v>2881</v>
      </c>
      <c r="D179" s="41">
        <v>2881</v>
      </c>
      <c r="E179" s="42" t="s">
        <v>21</v>
      </c>
      <c r="F179" s="42" t="s">
        <v>21</v>
      </c>
      <c r="G179" s="42" t="s">
        <v>21</v>
      </c>
      <c r="H179" s="43" t="s">
        <v>21</v>
      </c>
      <c r="I179" s="44"/>
      <c r="J179" s="45" t="s">
        <v>21</v>
      </c>
      <c r="K179" s="43" t="s">
        <v>21</v>
      </c>
      <c r="L179" s="36">
        <f t="shared" si="7"/>
        <v>2881</v>
      </c>
      <c r="M179" s="46" t="s">
        <v>21</v>
      </c>
      <c r="N179" s="39"/>
      <c r="O179" s="31" t="s">
        <v>23</v>
      </c>
    </row>
    <row r="180" spans="1:15" x14ac:dyDescent="0.25">
      <c r="A180" s="30">
        <v>176</v>
      </c>
      <c r="B180" s="40" t="s">
        <v>205</v>
      </c>
      <c r="C180" s="32">
        <f t="shared" si="6"/>
        <v>5199</v>
      </c>
      <c r="D180" s="41">
        <v>5199</v>
      </c>
      <c r="E180" s="42" t="s">
        <v>21</v>
      </c>
      <c r="F180" s="42" t="s">
        <v>21</v>
      </c>
      <c r="G180" s="42" t="s">
        <v>21</v>
      </c>
      <c r="H180" s="43" t="s">
        <v>21</v>
      </c>
      <c r="I180" s="44"/>
      <c r="J180" s="45" t="s">
        <v>21</v>
      </c>
      <c r="K180" s="43" t="s">
        <v>21</v>
      </c>
      <c r="L180" s="36">
        <f t="shared" si="7"/>
        <v>5199</v>
      </c>
      <c r="M180" s="37">
        <v>262219</v>
      </c>
      <c r="N180" s="38">
        <f>L180/M180</f>
        <v>1.9826938551363554E-2</v>
      </c>
      <c r="O180" s="31"/>
    </row>
    <row r="181" spans="1:15" x14ac:dyDescent="0.25">
      <c r="A181" s="30">
        <v>177</v>
      </c>
      <c r="B181" s="40" t="s">
        <v>206</v>
      </c>
      <c r="C181" s="32">
        <f t="shared" si="6"/>
        <v>4433</v>
      </c>
      <c r="D181" s="41">
        <v>4433</v>
      </c>
      <c r="E181" s="42" t="s">
        <v>21</v>
      </c>
      <c r="F181" s="42" t="s">
        <v>21</v>
      </c>
      <c r="G181" s="42" t="s">
        <v>21</v>
      </c>
      <c r="H181" s="43" t="s">
        <v>21</v>
      </c>
      <c r="I181" s="44"/>
      <c r="J181" s="45" t="s">
        <v>21</v>
      </c>
      <c r="K181" s="43" t="s">
        <v>21</v>
      </c>
      <c r="L181" s="36">
        <f t="shared" si="7"/>
        <v>4433</v>
      </c>
      <c r="M181" s="46" t="s">
        <v>21</v>
      </c>
      <c r="N181" s="38"/>
      <c r="O181" s="31"/>
    </row>
    <row r="182" spans="1:15" x14ac:dyDescent="0.25">
      <c r="A182" s="30">
        <v>178</v>
      </c>
      <c r="B182" s="40" t="s">
        <v>207</v>
      </c>
      <c r="C182" s="32">
        <f t="shared" si="6"/>
        <v>18262</v>
      </c>
      <c r="D182" s="41">
        <v>18262</v>
      </c>
      <c r="E182" s="42" t="s">
        <v>21</v>
      </c>
      <c r="F182" s="42" t="s">
        <v>21</v>
      </c>
      <c r="G182" s="42" t="s">
        <v>21</v>
      </c>
      <c r="H182" s="43" t="s">
        <v>21</v>
      </c>
      <c r="I182" s="44"/>
      <c r="J182" s="45" t="s">
        <v>21</v>
      </c>
      <c r="K182" s="43" t="s">
        <v>21</v>
      </c>
      <c r="L182" s="36">
        <f t="shared" si="7"/>
        <v>18262</v>
      </c>
      <c r="M182" s="46" t="s">
        <v>21</v>
      </c>
      <c r="N182" s="38"/>
      <c r="O182" s="31"/>
    </row>
    <row r="183" spans="1:15" x14ac:dyDescent="0.25">
      <c r="A183" s="30">
        <v>179</v>
      </c>
      <c r="B183" s="40" t="s">
        <v>209</v>
      </c>
      <c r="C183" s="32">
        <f t="shared" si="6"/>
        <v>3508979</v>
      </c>
      <c r="D183" s="41">
        <v>3096705</v>
      </c>
      <c r="E183" s="42">
        <v>183611</v>
      </c>
      <c r="F183" s="42" t="s">
        <v>21</v>
      </c>
      <c r="G183" s="42">
        <v>228663</v>
      </c>
      <c r="H183" s="43">
        <v>799221</v>
      </c>
      <c r="I183" s="44"/>
      <c r="J183" s="45">
        <v>205643</v>
      </c>
      <c r="K183" s="43" t="s">
        <v>21</v>
      </c>
      <c r="L183" s="36">
        <f t="shared" si="7"/>
        <v>4513843</v>
      </c>
      <c r="M183" s="37">
        <v>9884646</v>
      </c>
      <c r="N183" s="39">
        <f>L183/M183</f>
        <v>0.45665196305462025</v>
      </c>
      <c r="O183" s="31" t="s">
        <v>210</v>
      </c>
    </row>
    <row r="184" spans="1:15" x14ac:dyDescent="0.25">
      <c r="A184" s="30">
        <v>180</v>
      </c>
      <c r="B184" s="40" t="s">
        <v>591</v>
      </c>
      <c r="C184" s="32">
        <f t="shared" si="6"/>
        <v>3827</v>
      </c>
      <c r="D184" s="41">
        <v>3827</v>
      </c>
      <c r="E184" s="42" t="s">
        <v>21</v>
      </c>
      <c r="F184" s="42" t="s">
        <v>21</v>
      </c>
      <c r="G184" s="42" t="s">
        <v>21</v>
      </c>
      <c r="H184" s="43" t="s">
        <v>21</v>
      </c>
      <c r="I184" s="44"/>
      <c r="J184" s="45" t="s">
        <v>21</v>
      </c>
      <c r="K184" s="43" t="s">
        <v>21</v>
      </c>
      <c r="L184" s="36">
        <f t="shared" si="7"/>
        <v>3827</v>
      </c>
      <c r="M184" s="37">
        <v>179538</v>
      </c>
      <c r="N184" s="38">
        <f>L184/M184</f>
        <v>2.1315821720192939E-2</v>
      </c>
      <c r="O184" s="31"/>
    </row>
    <row r="185" spans="1:15" x14ac:dyDescent="0.25">
      <c r="A185" s="30">
        <v>181</v>
      </c>
      <c r="B185" s="40" t="s">
        <v>213</v>
      </c>
      <c r="C185" s="32">
        <f t="shared" si="6"/>
        <v>8846</v>
      </c>
      <c r="D185" s="41">
        <v>8846</v>
      </c>
      <c r="E185" s="42" t="s">
        <v>21</v>
      </c>
      <c r="F185" s="42" t="s">
        <v>21</v>
      </c>
      <c r="G185" s="42" t="s">
        <v>21</v>
      </c>
      <c r="H185" s="43" t="s">
        <v>21</v>
      </c>
      <c r="I185" s="44"/>
      <c r="J185" s="45" t="s">
        <v>21</v>
      </c>
      <c r="K185" s="43" t="s">
        <v>21</v>
      </c>
      <c r="L185" s="36">
        <f t="shared" si="7"/>
        <v>8846</v>
      </c>
      <c r="M185" s="37">
        <v>466158</v>
      </c>
      <c r="N185" s="38">
        <f>L185/M185</f>
        <v>1.8976398560144842E-2</v>
      </c>
      <c r="O185" s="31" t="s">
        <v>23</v>
      </c>
    </row>
    <row r="186" spans="1:15" x14ac:dyDescent="0.25">
      <c r="A186" s="30">
        <v>182</v>
      </c>
      <c r="B186" s="40" t="s">
        <v>215</v>
      </c>
      <c r="C186" s="32">
        <f t="shared" si="6"/>
        <v>62294</v>
      </c>
      <c r="D186" s="41"/>
      <c r="E186" s="42">
        <v>62294</v>
      </c>
      <c r="F186" s="42" t="s">
        <v>21</v>
      </c>
      <c r="G186" s="42" t="s">
        <v>21</v>
      </c>
      <c r="H186" s="43" t="s">
        <v>21</v>
      </c>
      <c r="I186" s="44"/>
      <c r="J186" s="45" t="s">
        <v>21</v>
      </c>
      <c r="K186" s="43" t="s">
        <v>21</v>
      </c>
      <c r="L186" s="36">
        <f t="shared" si="7"/>
        <v>62294</v>
      </c>
      <c r="M186" s="37">
        <v>15410126</v>
      </c>
      <c r="N186" s="39">
        <f>L186/M186</f>
        <v>4.0424069212672241E-3</v>
      </c>
      <c r="O186" s="31" t="s">
        <v>74</v>
      </c>
    </row>
    <row r="187" spans="1:15" x14ac:dyDescent="0.25">
      <c r="A187" s="30">
        <v>183</v>
      </c>
      <c r="B187" s="40" t="s">
        <v>216</v>
      </c>
      <c r="C187" s="32">
        <f t="shared" si="6"/>
        <v>3827</v>
      </c>
      <c r="D187" s="41">
        <v>3827</v>
      </c>
      <c r="E187" s="42" t="s">
        <v>21</v>
      </c>
      <c r="F187" s="42" t="s">
        <v>21</v>
      </c>
      <c r="G187" s="42" t="s">
        <v>21</v>
      </c>
      <c r="H187" s="43" t="s">
        <v>21</v>
      </c>
      <c r="I187" s="44"/>
      <c r="J187" s="45" t="s">
        <v>21</v>
      </c>
      <c r="K187" s="43" t="s">
        <v>21</v>
      </c>
      <c r="L187" s="36">
        <f t="shared" si="7"/>
        <v>3827</v>
      </c>
      <c r="M187" s="46" t="s">
        <v>21</v>
      </c>
      <c r="N187" s="39"/>
      <c r="O187" s="31"/>
    </row>
    <row r="188" spans="1:15" x14ac:dyDescent="0.25">
      <c r="A188" s="30">
        <v>184</v>
      </c>
      <c r="B188" s="40" t="s">
        <v>217</v>
      </c>
      <c r="C188" s="32">
        <f t="shared" si="6"/>
        <v>8912</v>
      </c>
      <c r="D188" s="41">
        <v>3827</v>
      </c>
      <c r="E188" s="42">
        <v>5085</v>
      </c>
      <c r="F188" s="42" t="s">
        <v>21</v>
      </c>
      <c r="G188" s="42" t="s">
        <v>21</v>
      </c>
      <c r="H188" s="43" t="s">
        <v>21</v>
      </c>
      <c r="I188" s="44"/>
      <c r="J188" s="45" t="s">
        <v>21</v>
      </c>
      <c r="K188" s="43" t="s">
        <v>21</v>
      </c>
      <c r="L188" s="36">
        <f t="shared" si="7"/>
        <v>8912</v>
      </c>
      <c r="M188" s="37">
        <v>288078</v>
      </c>
      <c r="N188" s="39">
        <f>L188/M188</f>
        <v>3.0936065926589325E-2</v>
      </c>
      <c r="O188" s="31" t="s">
        <v>41</v>
      </c>
    </row>
    <row r="189" spans="1:15" x14ac:dyDescent="0.25">
      <c r="A189" s="30">
        <v>185</v>
      </c>
      <c r="B189" s="40" t="s">
        <v>218</v>
      </c>
      <c r="C189" s="32">
        <f t="shared" si="6"/>
        <v>18073</v>
      </c>
      <c r="D189" s="41">
        <v>12075</v>
      </c>
      <c r="E189" s="42">
        <v>5998</v>
      </c>
      <c r="F189" s="42" t="s">
        <v>21</v>
      </c>
      <c r="G189" s="42" t="s">
        <v>21</v>
      </c>
      <c r="H189" s="43" t="s">
        <v>21</v>
      </c>
      <c r="I189" s="44"/>
      <c r="J189" s="45" t="s">
        <v>21</v>
      </c>
      <c r="K189" s="43" t="s">
        <v>21</v>
      </c>
      <c r="L189" s="36">
        <f t="shared" si="7"/>
        <v>18073</v>
      </c>
      <c r="M189" s="37">
        <v>541073</v>
      </c>
      <c r="N189" s="39">
        <f>L189/M189</f>
        <v>3.3402147214885977E-2</v>
      </c>
      <c r="O189" s="31"/>
    </row>
    <row r="190" spans="1:15" x14ac:dyDescent="0.25">
      <c r="A190" s="30">
        <v>186</v>
      </c>
      <c r="B190" s="40" t="s">
        <v>592</v>
      </c>
      <c r="C190" s="32">
        <f t="shared" si="6"/>
        <v>12756</v>
      </c>
      <c r="D190" s="41">
        <v>6766</v>
      </c>
      <c r="E190" s="42">
        <v>5990</v>
      </c>
      <c r="F190" s="42" t="s">
        <v>21</v>
      </c>
      <c r="G190" s="42" t="s">
        <v>21</v>
      </c>
      <c r="H190" s="43" t="s">
        <v>21</v>
      </c>
      <c r="I190" s="44"/>
      <c r="J190" s="45" t="s">
        <v>21</v>
      </c>
      <c r="K190" s="43" t="s">
        <v>21</v>
      </c>
      <c r="L190" s="36">
        <f t="shared" si="7"/>
        <v>12756</v>
      </c>
      <c r="M190" s="37">
        <v>366678</v>
      </c>
      <c r="N190" s="39">
        <f>L190/M190</f>
        <v>3.4788015643152849E-2</v>
      </c>
      <c r="O190" s="31" t="s">
        <v>37</v>
      </c>
    </row>
    <row r="191" spans="1:15" x14ac:dyDescent="0.25">
      <c r="A191" s="30">
        <v>187</v>
      </c>
      <c r="B191" s="40" t="s">
        <v>593</v>
      </c>
      <c r="C191" s="32">
        <f t="shared" si="6"/>
        <v>5517</v>
      </c>
      <c r="D191" s="41">
        <v>5517</v>
      </c>
      <c r="E191" s="42" t="s">
        <v>21</v>
      </c>
      <c r="F191" s="42" t="s">
        <v>21</v>
      </c>
      <c r="G191" s="42" t="s">
        <v>21</v>
      </c>
      <c r="H191" s="43" t="s">
        <v>21</v>
      </c>
      <c r="I191" s="44"/>
      <c r="J191" s="45" t="s">
        <v>21</v>
      </c>
      <c r="K191" s="43" t="s">
        <v>21</v>
      </c>
      <c r="L191" s="36">
        <f t="shared" si="7"/>
        <v>5517</v>
      </c>
      <c r="M191" s="46" t="s">
        <v>21</v>
      </c>
      <c r="N191" s="38"/>
      <c r="O191" s="31" t="s">
        <v>23</v>
      </c>
    </row>
    <row r="192" spans="1:15" x14ac:dyDescent="0.25">
      <c r="A192" s="30">
        <v>188</v>
      </c>
      <c r="B192" s="40" t="s">
        <v>222</v>
      </c>
      <c r="C192" s="32">
        <f t="shared" si="6"/>
        <v>10290</v>
      </c>
      <c r="D192" s="41">
        <v>10290</v>
      </c>
      <c r="E192" s="42" t="s">
        <v>21</v>
      </c>
      <c r="F192" s="42" t="s">
        <v>21</v>
      </c>
      <c r="G192" s="42" t="s">
        <v>21</v>
      </c>
      <c r="H192" s="43" t="s">
        <v>21</v>
      </c>
      <c r="I192" s="44"/>
      <c r="J192" s="45" t="s">
        <v>21</v>
      </c>
      <c r="K192" s="43" t="s">
        <v>21</v>
      </c>
      <c r="L192" s="36">
        <f t="shared" si="7"/>
        <v>10290</v>
      </c>
      <c r="M192" s="37">
        <v>1176321</v>
      </c>
      <c r="N192" s="38">
        <f>L192/M192</f>
        <v>8.7476122588987185E-3</v>
      </c>
      <c r="O192" s="31" t="s">
        <v>23</v>
      </c>
    </row>
    <row r="193" spans="1:15" x14ac:dyDescent="0.25">
      <c r="A193" s="30">
        <v>189</v>
      </c>
      <c r="B193" s="40" t="s">
        <v>594</v>
      </c>
      <c r="C193" s="32">
        <f t="shared" si="6"/>
        <v>464393</v>
      </c>
      <c r="D193" s="41"/>
      <c r="E193" s="42" t="s">
        <v>21</v>
      </c>
      <c r="F193" s="42">
        <v>464393</v>
      </c>
      <c r="G193" s="42" t="s">
        <v>21</v>
      </c>
      <c r="H193" s="43" t="s">
        <v>21</v>
      </c>
      <c r="I193" s="44"/>
      <c r="J193" s="45">
        <v>121381</v>
      </c>
      <c r="K193" s="43" t="s">
        <v>21</v>
      </c>
      <c r="L193" s="36">
        <f t="shared" si="7"/>
        <v>585774</v>
      </c>
      <c r="M193" s="37">
        <v>1298894</v>
      </c>
      <c r="N193" s="38">
        <f>L193/M193</f>
        <v>0.45097906372652424</v>
      </c>
      <c r="O193" s="31" t="s">
        <v>595</v>
      </c>
    </row>
    <row r="194" spans="1:15" x14ac:dyDescent="0.25">
      <c r="A194" s="30">
        <v>190</v>
      </c>
      <c r="B194" s="40" t="s">
        <v>596</v>
      </c>
      <c r="C194" s="32">
        <f t="shared" si="6"/>
        <v>8452</v>
      </c>
      <c r="D194" s="41"/>
      <c r="E194" s="42" t="s">
        <v>21</v>
      </c>
      <c r="F194" s="42">
        <v>8452</v>
      </c>
      <c r="G194" s="42" t="s">
        <v>21</v>
      </c>
      <c r="H194" s="43" t="s">
        <v>21</v>
      </c>
      <c r="I194" s="44"/>
      <c r="J194" s="45" t="s">
        <v>21</v>
      </c>
      <c r="K194" s="43" t="s">
        <v>21</v>
      </c>
      <c r="L194" s="36">
        <f t="shared" si="7"/>
        <v>8452</v>
      </c>
      <c r="M194" s="46" t="s">
        <v>21</v>
      </c>
      <c r="N194" s="38"/>
      <c r="O194" s="31"/>
    </row>
    <row r="195" spans="1:15" x14ac:dyDescent="0.25">
      <c r="A195" s="30">
        <v>191</v>
      </c>
      <c r="B195" s="40" t="s">
        <v>597</v>
      </c>
      <c r="C195" s="32">
        <f t="shared" si="6"/>
        <v>31474</v>
      </c>
      <c r="D195" s="41"/>
      <c r="E195" s="42" t="s">
        <v>21</v>
      </c>
      <c r="F195" s="42">
        <v>31474</v>
      </c>
      <c r="G195" s="42" t="s">
        <v>21</v>
      </c>
      <c r="H195" s="43" t="s">
        <v>21</v>
      </c>
      <c r="I195" s="44"/>
      <c r="J195" s="45" t="s">
        <v>21</v>
      </c>
      <c r="K195" s="43" t="s">
        <v>21</v>
      </c>
      <c r="L195" s="36">
        <f t="shared" si="7"/>
        <v>31474</v>
      </c>
      <c r="M195" s="46" t="s">
        <v>21</v>
      </c>
      <c r="N195" s="39"/>
      <c r="O195" s="31"/>
    </row>
    <row r="196" spans="1:15" x14ac:dyDescent="0.25">
      <c r="A196" s="30">
        <v>192</v>
      </c>
      <c r="B196" s="40" t="s">
        <v>224</v>
      </c>
      <c r="C196" s="32">
        <f t="shared" si="6"/>
        <v>3902</v>
      </c>
      <c r="D196" s="41">
        <v>3902</v>
      </c>
      <c r="E196" s="42" t="s">
        <v>21</v>
      </c>
      <c r="F196" s="42" t="s">
        <v>21</v>
      </c>
      <c r="G196" s="42" t="s">
        <v>21</v>
      </c>
      <c r="H196" s="43" t="s">
        <v>21</v>
      </c>
      <c r="I196" s="44"/>
      <c r="J196" s="45" t="s">
        <v>21</v>
      </c>
      <c r="K196" s="43" t="s">
        <v>21</v>
      </c>
      <c r="L196" s="36">
        <f t="shared" si="7"/>
        <v>3902</v>
      </c>
      <c r="M196" s="46" t="s">
        <v>21</v>
      </c>
      <c r="N196" s="38"/>
      <c r="O196" s="31"/>
    </row>
    <row r="197" spans="1:15" x14ac:dyDescent="0.25">
      <c r="A197" s="30">
        <v>193</v>
      </c>
      <c r="B197" s="40" t="s">
        <v>598</v>
      </c>
      <c r="C197" s="32">
        <f t="shared" ref="C197:C260" si="9">SUM(D197,E197,F197,G197)</f>
        <v>0</v>
      </c>
      <c r="D197" s="41"/>
      <c r="E197" s="42" t="s">
        <v>21</v>
      </c>
      <c r="F197" s="42" t="s">
        <v>21</v>
      </c>
      <c r="G197" s="42" t="s">
        <v>21</v>
      </c>
      <c r="H197" s="43" t="s">
        <v>21</v>
      </c>
      <c r="I197" s="44"/>
      <c r="J197" s="45" t="s">
        <v>21</v>
      </c>
      <c r="K197" s="43">
        <v>20392</v>
      </c>
      <c r="L197" s="36">
        <f t="shared" ref="L197:L260" si="10">SUM(C197,H197,I197,J197,K197)</f>
        <v>20392</v>
      </c>
      <c r="M197" s="46" t="s">
        <v>21</v>
      </c>
      <c r="N197" s="39"/>
      <c r="O197" s="31"/>
    </row>
    <row r="198" spans="1:15" x14ac:dyDescent="0.25">
      <c r="A198" s="30">
        <v>194</v>
      </c>
      <c r="B198" s="40" t="s">
        <v>599</v>
      </c>
      <c r="C198" s="32">
        <f t="shared" si="9"/>
        <v>40000</v>
      </c>
      <c r="D198" s="41"/>
      <c r="E198" s="42" t="s">
        <v>21</v>
      </c>
      <c r="F198" s="42" t="s">
        <v>21</v>
      </c>
      <c r="G198" s="42">
        <v>40000</v>
      </c>
      <c r="H198" s="43" t="s">
        <v>21</v>
      </c>
      <c r="I198" s="44"/>
      <c r="J198" s="45" t="s">
        <v>21</v>
      </c>
      <c r="K198" s="43" t="s">
        <v>21</v>
      </c>
      <c r="L198" s="36">
        <f t="shared" si="10"/>
        <v>40000</v>
      </c>
      <c r="M198" s="46" t="s">
        <v>21</v>
      </c>
      <c r="N198" s="39"/>
      <c r="O198" s="31"/>
    </row>
    <row r="199" spans="1:15" x14ac:dyDescent="0.25">
      <c r="A199" s="30">
        <v>195</v>
      </c>
      <c r="B199" s="40" t="s">
        <v>600</v>
      </c>
      <c r="C199" s="32">
        <f t="shared" si="9"/>
        <v>796433</v>
      </c>
      <c r="D199" s="41"/>
      <c r="E199" s="42" t="s">
        <v>21</v>
      </c>
      <c r="F199" s="42">
        <v>796433</v>
      </c>
      <c r="G199" s="42" t="s">
        <v>21</v>
      </c>
      <c r="H199" s="43" t="s">
        <v>21</v>
      </c>
      <c r="I199" s="44"/>
      <c r="J199" s="45">
        <v>46626</v>
      </c>
      <c r="K199" s="43" t="s">
        <v>21</v>
      </c>
      <c r="L199" s="36">
        <f t="shared" si="10"/>
        <v>843059</v>
      </c>
      <c r="M199" s="37">
        <v>672227</v>
      </c>
      <c r="N199" s="38">
        <f>L199/M199</f>
        <v>1.2541284417317364</v>
      </c>
      <c r="O199" s="31"/>
    </row>
    <row r="200" spans="1:15" x14ac:dyDescent="0.25">
      <c r="A200" s="30">
        <v>196</v>
      </c>
      <c r="B200" s="40" t="s">
        <v>225</v>
      </c>
      <c r="C200" s="32">
        <f t="shared" si="9"/>
        <v>4683</v>
      </c>
      <c r="D200" s="41">
        <v>4683</v>
      </c>
      <c r="E200" s="42" t="s">
        <v>21</v>
      </c>
      <c r="F200" s="42" t="s">
        <v>21</v>
      </c>
      <c r="G200" s="42" t="s">
        <v>21</v>
      </c>
      <c r="H200" s="43" t="s">
        <v>21</v>
      </c>
      <c r="I200" s="44"/>
      <c r="J200" s="45" t="s">
        <v>21</v>
      </c>
      <c r="K200" s="43" t="s">
        <v>21</v>
      </c>
      <c r="L200" s="36">
        <f t="shared" si="10"/>
        <v>4683</v>
      </c>
      <c r="M200" s="37">
        <v>297714</v>
      </c>
      <c r="N200" s="38">
        <f>L200/M200</f>
        <v>1.5729861544972693E-2</v>
      </c>
      <c r="O200" s="31" t="s">
        <v>23</v>
      </c>
    </row>
    <row r="201" spans="1:15" x14ac:dyDescent="0.25">
      <c r="A201" s="30">
        <v>197</v>
      </c>
      <c r="B201" s="40" t="s">
        <v>226</v>
      </c>
      <c r="C201" s="32">
        <f t="shared" si="9"/>
        <v>15850</v>
      </c>
      <c r="D201" s="41">
        <v>15850</v>
      </c>
      <c r="E201" s="42" t="s">
        <v>21</v>
      </c>
      <c r="F201" s="42" t="s">
        <v>21</v>
      </c>
      <c r="G201" s="42" t="s">
        <v>21</v>
      </c>
      <c r="H201" s="43" t="s">
        <v>21</v>
      </c>
      <c r="I201" s="44"/>
      <c r="J201" s="45" t="s">
        <v>21</v>
      </c>
      <c r="K201" s="43" t="s">
        <v>21</v>
      </c>
      <c r="L201" s="36">
        <f t="shared" si="10"/>
        <v>15850</v>
      </c>
      <c r="M201" s="37">
        <v>568776</v>
      </c>
      <c r="N201" s="38">
        <f>L201/M201</f>
        <v>2.786685795462537E-2</v>
      </c>
      <c r="O201" s="31" t="s">
        <v>56</v>
      </c>
    </row>
    <row r="202" spans="1:15" x14ac:dyDescent="0.25">
      <c r="A202" s="30">
        <v>198</v>
      </c>
      <c r="B202" s="40" t="s">
        <v>227</v>
      </c>
      <c r="C202" s="32">
        <f t="shared" si="9"/>
        <v>3827</v>
      </c>
      <c r="D202" s="41">
        <v>3827</v>
      </c>
      <c r="E202" s="42" t="s">
        <v>21</v>
      </c>
      <c r="F202" s="42" t="s">
        <v>21</v>
      </c>
      <c r="G202" s="42" t="s">
        <v>21</v>
      </c>
      <c r="H202" s="43" t="s">
        <v>21</v>
      </c>
      <c r="I202" s="44"/>
      <c r="J202" s="45" t="s">
        <v>21</v>
      </c>
      <c r="K202" s="43" t="s">
        <v>21</v>
      </c>
      <c r="L202" s="36">
        <f t="shared" si="10"/>
        <v>3827</v>
      </c>
      <c r="M202" s="37">
        <v>109891</v>
      </c>
      <c r="N202" s="38">
        <f>L202/M202</f>
        <v>3.4825417914114892E-2</v>
      </c>
      <c r="O202" s="31" t="s">
        <v>63</v>
      </c>
    </row>
    <row r="203" spans="1:15" x14ac:dyDescent="0.25">
      <c r="A203" s="30">
        <v>199</v>
      </c>
      <c r="B203" s="40" t="s">
        <v>228</v>
      </c>
      <c r="C203" s="32">
        <f t="shared" si="9"/>
        <v>3827</v>
      </c>
      <c r="D203" s="41">
        <v>3827</v>
      </c>
      <c r="E203" s="42" t="s">
        <v>21</v>
      </c>
      <c r="F203" s="42" t="s">
        <v>21</v>
      </c>
      <c r="G203" s="42" t="s">
        <v>21</v>
      </c>
      <c r="H203" s="43" t="s">
        <v>21</v>
      </c>
      <c r="I203" s="44"/>
      <c r="J203" s="45" t="s">
        <v>21</v>
      </c>
      <c r="K203" s="43" t="s">
        <v>21</v>
      </c>
      <c r="L203" s="36">
        <f t="shared" si="10"/>
        <v>3827</v>
      </c>
      <c r="M203" s="46" t="s">
        <v>21</v>
      </c>
      <c r="N203" s="38"/>
      <c r="O203" s="31"/>
    </row>
    <row r="204" spans="1:15" x14ac:dyDescent="0.25">
      <c r="A204" s="30">
        <v>200</v>
      </c>
      <c r="B204" s="40" t="s">
        <v>229</v>
      </c>
      <c r="C204" s="32">
        <f t="shared" si="9"/>
        <v>985216</v>
      </c>
      <c r="D204" s="41">
        <v>175321</v>
      </c>
      <c r="E204" s="42">
        <v>809895</v>
      </c>
      <c r="F204" s="42" t="s">
        <v>21</v>
      </c>
      <c r="G204" s="42" t="s">
        <v>21</v>
      </c>
      <c r="H204" s="43" t="s">
        <v>21</v>
      </c>
      <c r="I204" s="44"/>
      <c r="J204" s="45" t="s">
        <v>21</v>
      </c>
      <c r="K204" s="43" t="s">
        <v>21</v>
      </c>
      <c r="L204" s="36">
        <f t="shared" si="10"/>
        <v>985216</v>
      </c>
      <c r="M204" s="37">
        <v>6796970</v>
      </c>
      <c r="N204" s="38">
        <f>L204/M204</f>
        <v>0.14494929358228739</v>
      </c>
      <c r="O204" s="31"/>
    </row>
    <row r="205" spans="1:15" x14ac:dyDescent="0.25">
      <c r="A205" s="30">
        <v>201</v>
      </c>
      <c r="B205" s="40" t="s">
        <v>231</v>
      </c>
      <c r="C205" s="32">
        <f t="shared" si="9"/>
        <v>0</v>
      </c>
      <c r="D205" s="41"/>
      <c r="E205" s="42" t="s">
        <v>21</v>
      </c>
      <c r="F205" s="42" t="s">
        <v>21</v>
      </c>
      <c r="G205" s="42" t="s">
        <v>21</v>
      </c>
      <c r="H205" s="43" t="s">
        <v>21</v>
      </c>
      <c r="I205" s="44"/>
      <c r="J205" s="45" t="s">
        <v>21</v>
      </c>
      <c r="K205" s="43">
        <v>525497</v>
      </c>
      <c r="L205" s="36">
        <f t="shared" si="10"/>
        <v>525497</v>
      </c>
      <c r="M205" s="46" t="s">
        <v>21</v>
      </c>
      <c r="N205" s="38"/>
      <c r="O205" s="31" t="s">
        <v>601</v>
      </c>
    </row>
    <row r="206" spans="1:15" x14ac:dyDescent="0.25">
      <c r="A206" s="30">
        <v>202</v>
      </c>
      <c r="B206" s="40" t="s">
        <v>602</v>
      </c>
      <c r="C206" s="32">
        <f t="shared" si="9"/>
        <v>1501</v>
      </c>
      <c r="D206" s="41">
        <v>1501</v>
      </c>
      <c r="E206" s="42" t="s">
        <v>21</v>
      </c>
      <c r="F206" s="42" t="s">
        <v>21</v>
      </c>
      <c r="G206" s="42" t="s">
        <v>21</v>
      </c>
      <c r="H206" s="43" t="s">
        <v>21</v>
      </c>
      <c r="I206" s="44"/>
      <c r="J206" s="45" t="s">
        <v>21</v>
      </c>
      <c r="K206" s="43" t="s">
        <v>21</v>
      </c>
      <c r="L206" s="36">
        <f t="shared" si="10"/>
        <v>1501</v>
      </c>
      <c r="M206" s="46" t="s">
        <v>21</v>
      </c>
      <c r="N206" s="38"/>
      <c r="O206" s="31"/>
    </row>
    <row r="207" spans="1:15" x14ac:dyDescent="0.25">
      <c r="A207" s="30">
        <v>203</v>
      </c>
      <c r="B207" s="40" t="s">
        <v>232</v>
      </c>
      <c r="C207" s="32">
        <f t="shared" si="9"/>
        <v>4796</v>
      </c>
      <c r="D207" s="41">
        <v>4003</v>
      </c>
      <c r="E207" s="42">
        <v>793</v>
      </c>
      <c r="F207" s="42" t="s">
        <v>21</v>
      </c>
      <c r="G207" s="42" t="s">
        <v>21</v>
      </c>
      <c r="H207" s="43" t="s">
        <v>21</v>
      </c>
      <c r="I207" s="44"/>
      <c r="J207" s="45" t="s">
        <v>21</v>
      </c>
      <c r="K207" s="43" t="s">
        <v>21</v>
      </c>
      <c r="L207" s="36">
        <f t="shared" si="10"/>
        <v>4796</v>
      </c>
      <c r="M207" s="37">
        <v>256868</v>
      </c>
      <c r="N207" s="38">
        <f t="shared" ref="N207:N216" si="11">L207/M207</f>
        <v>1.8671068408676831E-2</v>
      </c>
      <c r="O207" s="31" t="s">
        <v>23</v>
      </c>
    </row>
    <row r="208" spans="1:15" x14ac:dyDescent="0.25">
      <c r="A208" s="30">
        <v>204</v>
      </c>
      <c r="B208" s="40" t="s">
        <v>233</v>
      </c>
      <c r="C208" s="32">
        <f t="shared" si="9"/>
        <v>10494</v>
      </c>
      <c r="D208" s="41">
        <v>6167</v>
      </c>
      <c r="E208" s="42">
        <v>4327</v>
      </c>
      <c r="F208" s="42" t="s">
        <v>21</v>
      </c>
      <c r="G208" s="42" t="s">
        <v>21</v>
      </c>
      <c r="H208" s="43" t="s">
        <v>21</v>
      </c>
      <c r="I208" s="44"/>
      <c r="J208" s="45" t="s">
        <v>21</v>
      </c>
      <c r="K208" s="43" t="s">
        <v>21</v>
      </c>
      <c r="L208" s="36">
        <f t="shared" si="10"/>
        <v>10494</v>
      </c>
      <c r="M208" s="37">
        <v>281645</v>
      </c>
      <c r="N208" s="38">
        <f t="shared" si="11"/>
        <v>3.7259670862255678E-2</v>
      </c>
      <c r="O208" s="31" t="s">
        <v>74</v>
      </c>
    </row>
    <row r="209" spans="1:15" x14ac:dyDescent="0.25">
      <c r="A209" s="30">
        <v>205</v>
      </c>
      <c r="B209" s="40" t="s">
        <v>234</v>
      </c>
      <c r="C209" s="32">
        <f t="shared" si="9"/>
        <v>8276</v>
      </c>
      <c r="D209" s="41">
        <v>4853</v>
      </c>
      <c r="E209" s="42">
        <v>3423</v>
      </c>
      <c r="F209" s="42" t="s">
        <v>21</v>
      </c>
      <c r="G209" s="42" t="s">
        <v>21</v>
      </c>
      <c r="H209" s="43" t="s">
        <v>21</v>
      </c>
      <c r="I209" s="44"/>
      <c r="J209" s="45" t="s">
        <v>21</v>
      </c>
      <c r="K209" s="43" t="s">
        <v>21</v>
      </c>
      <c r="L209" s="36">
        <f t="shared" si="10"/>
        <v>8276</v>
      </c>
      <c r="M209" s="37">
        <v>204519</v>
      </c>
      <c r="N209" s="39">
        <f t="shared" si="11"/>
        <v>4.0465678005466486E-2</v>
      </c>
      <c r="O209" s="31" t="s">
        <v>37</v>
      </c>
    </row>
    <row r="210" spans="1:15" x14ac:dyDescent="0.25">
      <c r="A210" s="30">
        <v>206</v>
      </c>
      <c r="B210" s="40" t="s">
        <v>235</v>
      </c>
      <c r="C210" s="32">
        <f t="shared" si="9"/>
        <v>102668</v>
      </c>
      <c r="D210" s="41"/>
      <c r="E210" s="42">
        <v>102668</v>
      </c>
      <c r="F210" s="42" t="s">
        <v>21</v>
      </c>
      <c r="G210" s="42" t="s">
        <v>21</v>
      </c>
      <c r="H210" s="43" t="s">
        <v>21</v>
      </c>
      <c r="I210" s="44"/>
      <c r="J210" s="45" t="s">
        <v>21</v>
      </c>
      <c r="K210" s="43" t="s">
        <v>21</v>
      </c>
      <c r="L210" s="36">
        <f t="shared" si="10"/>
        <v>102668</v>
      </c>
      <c r="M210" s="37">
        <v>16810930</v>
      </c>
      <c r="N210" s="39">
        <f t="shared" si="11"/>
        <v>6.1072171497948058E-3</v>
      </c>
      <c r="O210" s="31" t="s">
        <v>41</v>
      </c>
    </row>
    <row r="211" spans="1:15" x14ac:dyDescent="0.25">
      <c r="A211" s="30">
        <v>207</v>
      </c>
      <c r="B211" s="40" t="s">
        <v>236</v>
      </c>
      <c r="C211" s="32">
        <f t="shared" si="9"/>
        <v>5778</v>
      </c>
      <c r="D211" s="41">
        <v>5778</v>
      </c>
      <c r="E211" s="42" t="s">
        <v>21</v>
      </c>
      <c r="F211" s="42" t="s">
        <v>21</v>
      </c>
      <c r="G211" s="42" t="s">
        <v>21</v>
      </c>
      <c r="H211" s="43" t="s">
        <v>21</v>
      </c>
      <c r="I211" s="44"/>
      <c r="J211" s="45" t="s">
        <v>21</v>
      </c>
      <c r="K211" s="43" t="s">
        <v>21</v>
      </c>
      <c r="L211" s="36">
        <f t="shared" si="10"/>
        <v>5778</v>
      </c>
      <c r="M211" s="37">
        <v>397409</v>
      </c>
      <c r="N211" s="39">
        <f t="shared" si="11"/>
        <v>1.4539177522401355E-2</v>
      </c>
      <c r="O211" s="31" t="s">
        <v>23</v>
      </c>
    </row>
    <row r="212" spans="1:15" x14ac:dyDescent="0.25">
      <c r="A212" s="30">
        <v>208</v>
      </c>
      <c r="B212" s="40" t="s">
        <v>237</v>
      </c>
      <c r="C212" s="32">
        <f t="shared" si="9"/>
        <v>2881</v>
      </c>
      <c r="D212" s="41">
        <v>2881</v>
      </c>
      <c r="E212" s="42" t="s">
        <v>21</v>
      </c>
      <c r="F212" s="42" t="s">
        <v>21</v>
      </c>
      <c r="G212" s="42" t="s">
        <v>21</v>
      </c>
      <c r="H212" s="43" t="s">
        <v>21</v>
      </c>
      <c r="I212" s="44"/>
      <c r="J212" s="45" t="s">
        <v>21</v>
      </c>
      <c r="K212" s="43" t="s">
        <v>21</v>
      </c>
      <c r="L212" s="36">
        <f t="shared" si="10"/>
        <v>2881</v>
      </c>
      <c r="M212" s="37">
        <v>138123</v>
      </c>
      <c r="N212" s="38">
        <f t="shared" si="11"/>
        <v>2.0858220571519589E-2</v>
      </c>
      <c r="O212" s="31" t="s">
        <v>23</v>
      </c>
    </row>
    <row r="213" spans="1:15" x14ac:dyDescent="0.25">
      <c r="A213" s="30">
        <v>209</v>
      </c>
      <c r="B213" s="40" t="s">
        <v>238</v>
      </c>
      <c r="C213" s="32">
        <f t="shared" si="9"/>
        <v>9891</v>
      </c>
      <c r="D213" s="41">
        <v>3827</v>
      </c>
      <c r="E213" s="42">
        <v>6064</v>
      </c>
      <c r="F213" s="42" t="s">
        <v>21</v>
      </c>
      <c r="G213" s="42" t="s">
        <v>21</v>
      </c>
      <c r="H213" s="43" t="s">
        <v>21</v>
      </c>
      <c r="I213" s="44"/>
      <c r="J213" s="45" t="s">
        <v>21</v>
      </c>
      <c r="K213" s="43" t="s">
        <v>21</v>
      </c>
      <c r="L213" s="36">
        <f t="shared" si="10"/>
        <v>9891</v>
      </c>
      <c r="M213" s="37">
        <v>153527</v>
      </c>
      <c r="N213" s="39">
        <f t="shared" si="11"/>
        <v>6.4425149973620269E-2</v>
      </c>
      <c r="O213" s="31" t="s">
        <v>37</v>
      </c>
    </row>
    <row r="214" spans="1:15" x14ac:dyDescent="0.25">
      <c r="A214" s="30">
        <v>210</v>
      </c>
      <c r="B214" s="40" t="s">
        <v>239</v>
      </c>
      <c r="C214" s="32">
        <f t="shared" si="9"/>
        <v>6579</v>
      </c>
      <c r="D214" s="41">
        <v>6579</v>
      </c>
      <c r="E214" s="42" t="s">
        <v>21</v>
      </c>
      <c r="F214" s="42" t="s">
        <v>21</v>
      </c>
      <c r="G214" s="42" t="s">
        <v>21</v>
      </c>
      <c r="H214" s="43" t="s">
        <v>21</v>
      </c>
      <c r="I214" s="44"/>
      <c r="J214" s="45" t="s">
        <v>21</v>
      </c>
      <c r="K214" s="43" t="s">
        <v>21</v>
      </c>
      <c r="L214" s="36">
        <f t="shared" si="10"/>
        <v>6579</v>
      </c>
      <c r="M214" s="37">
        <v>311556</v>
      </c>
      <c r="N214" s="39">
        <f t="shared" si="11"/>
        <v>2.1116588992027115E-2</v>
      </c>
      <c r="O214" s="31"/>
    </row>
    <row r="215" spans="1:15" x14ac:dyDescent="0.25">
      <c r="A215" s="30">
        <v>211</v>
      </c>
      <c r="B215" s="40" t="s">
        <v>240</v>
      </c>
      <c r="C215" s="32">
        <f t="shared" si="9"/>
        <v>123073</v>
      </c>
      <c r="D215" s="41"/>
      <c r="E215" s="42">
        <v>123073</v>
      </c>
      <c r="F215" s="42" t="s">
        <v>21</v>
      </c>
      <c r="G215" s="42" t="s">
        <v>21</v>
      </c>
      <c r="H215" s="43" t="s">
        <v>21</v>
      </c>
      <c r="I215" s="44"/>
      <c r="J215" s="45" t="s">
        <v>21</v>
      </c>
      <c r="K215" s="43" t="s">
        <v>21</v>
      </c>
      <c r="L215" s="36">
        <f t="shared" si="10"/>
        <v>123073</v>
      </c>
      <c r="M215" s="37">
        <v>6631116</v>
      </c>
      <c r="N215" s="39">
        <f t="shared" si="11"/>
        <v>1.8559922643488668E-2</v>
      </c>
      <c r="O215" s="31" t="s">
        <v>56</v>
      </c>
    </row>
    <row r="216" spans="1:15" x14ac:dyDescent="0.25">
      <c r="A216" s="30">
        <v>212</v>
      </c>
      <c r="B216" s="40" t="s">
        <v>603</v>
      </c>
      <c r="C216" s="32">
        <f t="shared" si="9"/>
        <v>81738</v>
      </c>
      <c r="D216" s="41"/>
      <c r="E216" s="42">
        <v>81738</v>
      </c>
      <c r="F216" s="42" t="s">
        <v>21</v>
      </c>
      <c r="G216" s="42" t="s">
        <v>21</v>
      </c>
      <c r="H216" s="43">
        <v>2664952</v>
      </c>
      <c r="I216" s="44"/>
      <c r="J216" s="45" t="s">
        <v>21</v>
      </c>
      <c r="K216" s="43" t="s">
        <v>21</v>
      </c>
      <c r="L216" s="36">
        <f t="shared" si="10"/>
        <v>2746690</v>
      </c>
      <c r="M216" s="37">
        <v>7404209</v>
      </c>
      <c r="N216" s="39">
        <f t="shared" si="11"/>
        <v>0.3709633263998896</v>
      </c>
      <c r="O216" s="31" t="s">
        <v>242</v>
      </c>
    </row>
    <row r="217" spans="1:15" x14ac:dyDescent="0.25">
      <c r="A217" s="30">
        <v>213</v>
      </c>
      <c r="B217" s="40" t="s">
        <v>604</v>
      </c>
      <c r="C217" s="32">
        <f t="shared" si="9"/>
        <v>4434</v>
      </c>
      <c r="D217" s="41">
        <v>4434</v>
      </c>
      <c r="E217" s="42" t="s">
        <v>21</v>
      </c>
      <c r="F217" s="42" t="s">
        <v>21</v>
      </c>
      <c r="G217" s="42" t="s">
        <v>21</v>
      </c>
      <c r="H217" s="43" t="s">
        <v>21</v>
      </c>
      <c r="I217" s="44"/>
      <c r="J217" s="45" t="s">
        <v>21</v>
      </c>
      <c r="K217" s="43" t="s">
        <v>21</v>
      </c>
      <c r="L217" s="36">
        <f t="shared" si="10"/>
        <v>4434</v>
      </c>
      <c r="M217" s="46" t="s">
        <v>21</v>
      </c>
      <c r="N217" s="39"/>
      <c r="O217" s="31" t="s">
        <v>516</v>
      </c>
    </row>
    <row r="218" spans="1:15" x14ac:dyDescent="0.25">
      <c r="A218" s="30">
        <v>214</v>
      </c>
      <c r="B218" s="40" t="s">
        <v>244</v>
      </c>
      <c r="C218" s="32">
        <f t="shared" si="9"/>
        <v>2881</v>
      </c>
      <c r="D218" s="41">
        <v>2881</v>
      </c>
      <c r="E218" s="42" t="s">
        <v>21</v>
      </c>
      <c r="F218" s="42" t="s">
        <v>21</v>
      </c>
      <c r="G218" s="42" t="s">
        <v>21</v>
      </c>
      <c r="H218" s="43" t="s">
        <v>21</v>
      </c>
      <c r="I218" s="44"/>
      <c r="J218" s="45" t="s">
        <v>21</v>
      </c>
      <c r="K218" s="43" t="s">
        <v>21</v>
      </c>
      <c r="L218" s="36">
        <f t="shared" si="10"/>
        <v>2881</v>
      </c>
      <c r="M218" s="46" t="s">
        <v>21</v>
      </c>
      <c r="N218" s="39"/>
      <c r="O218" s="31" t="s">
        <v>23</v>
      </c>
    </row>
    <row r="219" spans="1:15" x14ac:dyDescent="0.25">
      <c r="A219" s="30">
        <v>215</v>
      </c>
      <c r="B219" s="40" t="s">
        <v>605</v>
      </c>
      <c r="C219" s="32">
        <f t="shared" si="9"/>
        <v>2913</v>
      </c>
      <c r="D219" s="41">
        <v>2913</v>
      </c>
      <c r="E219" s="42" t="s">
        <v>21</v>
      </c>
      <c r="F219" s="42" t="s">
        <v>21</v>
      </c>
      <c r="G219" s="42" t="s">
        <v>21</v>
      </c>
      <c r="H219" s="43" t="s">
        <v>21</v>
      </c>
      <c r="I219" s="44"/>
      <c r="J219" s="45" t="s">
        <v>21</v>
      </c>
      <c r="K219" s="43" t="s">
        <v>21</v>
      </c>
      <c r="L219" s="36">
        <f t="shared" si="10"/>
        <v>2913</v>
      </c>
      <c r="M219" s="46" t="s">
        <v>21</v>
      </c>
      <c r="N219" s="39"/>
      <c r="O219" s="31" t="s">
        <v>522</v>
      </c>
    </row>
    <row r="220" spans="1:15" x14ac:dyDescent="0.25">
      <c r="A220" s="30">
        <v>216</v>
      </c>
      <c r="B220" s="40" t="s">
        <v>246</v>
      </c>
      <c r="C220" s="32">
        <f t="shared" si="9"/>
        <v>3827</v>
      </c>
      <c r="D220" s="41">
        <v>3827</v>
      </c>
      <c r="E220" s="42" t="s">
        <v>21</v>
      </c>
      <c r="F220" s="42" t="s">
        <v>21</v>
      </c>
      <c r="G220" s="42" t="s">
        <v>21</v>
      </c>
      <c r="H220" s="43" t="s">
        <v>21</v>
      </c>
      <c r="I220" s="44"/>
      <c r="J220" s="45" t="s">
        <v>21</v>
      </c>
      <c r="K220" s="43" t="s">
        <v>21</v>
      </c>
      <c r="L220" s="36">
        <f t="shared" si="10"/>
        <v>3827</v>
      </c>
      <c r="M220" s="37">
        <v>90998</v>
      </c>
      <c r="N220" s="39">
        <f>L220/M220</f>
        <v>4.205586935976615E-2</v>
      </c>
      <c r="O220" s="31" t="s">
        <v>41</v>
      </c>
    </row>
    <row r="221" spans="1:15" x14ac:dyDescent="0.25">
      <c r="A221" s="30">
        <v>217</v>
      </c>
      <c r="B221" s="40" t="s">
        <v>247</v>
      </c>
      <c r="C221" s="32">
        <f t="shared" si="9"/>
        <v>0</v>
      </c>
      <c r="D221" s="41"/>
      <c r="E221" s="42" t="s">
        <v>21</v>
      </c>
      <c r="F221" s="42" t="s">
        <v>21</v>
      </c>
      <c r="G221" s="42" t="s">
        <v>21</v>
      </c>
      <c r="H221" s="43" t="s">
        <v>21</v>
      </c>
      <c r="I221" s="44"/>
      <c r="J221" s="45" t="s">
        <v>21</v>
      </c>
      <c r="K221" s="43">
        <v>10471</v>
      </c>
      <c r="L221" s="36">
        <f t="shared" si="10"/>
        <v>10471</v>
      </c>
      <c r="M221" s="46" t="s">
        <v>21</v>
      </c>
      <c r="N221" s="39"/>
      <c r="O221" s="31"/>
    </row>
    <row r="222" spans="1:15" x14ac:dyDescent="0.25">
      <c r="A222" s="30">
        <v>218</v>
      </c>
      <c r="B222" s="40" t="s">
        <v>248</v>
      </c>
      <c r="C222" s="32">
        <f t="shared" si="9"/>
        <v>1579</v>
      </c>
      <c r="D222" s="41">
        <v>1579</v>
      </c>
      <c r="E222" s="42" t="s">
        <v>21</v>
      </c>
      <c r="F222" s="42" t="s">
        <v>21</v>
      </c>
      <c r="G222" s="42" t="s">
        <v>21</v>
      </c>
      <c r="H222" s="43" t="s">
        <v>21</v>
      </c>
      <c r="I222" s="44"/>
      <c r="J222" s="45" t="s">
        <v>21</v>
      </c>
      <c r="K222" s="43" t="s">
        <v>21</v>
      </c>
      <c r="L222" s="36">
        <f t="shared" si="10"/>
        <v>1579</v>
      </c>
      <c r="M222" s="46" t="s">
        <v>21</v>
      </c>
      <c r="N222" s="39"/>
      <c r="O222" s="31"/>
    </row>
    <row r="223" spans="1:15" x14ac:dyDescent="0.25">
      <c r="A223" s="30">
        <v>219</v>
      </c>
      <c r="B223" s="40" t="s">
        <v>606</v>
      </c>
      <c r="C223" s="32">
        <f t="shared" si="9"/>
        <v>5127</v>
      </c>
      <c r="D223" s="41"/>
      <c r="E223" s="42" t="s">
        <v>21</v>
      </c>
      <c r="F223" s="42">
        <v>5127</v>
      </c>
      <c r="G223" s="42" t="s">
        <v>21</v>
      </c>
      <c r="H223" s="43" t="s">
        <v>21</v>
      </c>
      <c r="I223" s="44"/>
      <c r="J223" s="45" t="s">
        <v>21</v>
      </c>
      <c r="K223" s="43" t="s">
        <v>21</v>
      </c>
      <c r="L223" s="36">
        <f t="shared" si="10"/>
        <v>5127</v>
      </c>
      <c r="M223" s="46" t="s">
        <v>21</v>
      </c>
      <c r="N223" s="39"/>
      <c r="O223" s="31" t="s">
        <v>607</v>
      </c>
    </row>
    <row r="224" spans="1:15" x14ac:dyDescent="0.25">
      <c r="A224" s="30">
        <v>220</v>
      </c>
      <c r="B224" s="40" t="s">
        <v>608</v>
      </c>
      <c r="C224" s="32">
        <f t="shared" si="9"/>
        <v>40000</v>
      </c>
      <c r="D224" s="41"/>
      <c r="E224" s="42" t="s">
        <v>21</v>
      </c>
      <c r="F224" s="42" t="s">
        <v>21</v>
      </c>
      <c r="G224" s="42">
        <v>40000</v>
      </c>
      <c r="H224" s="43" t="s">
        <v>21</v>
      </c>
      <c r="I224" s="44"/>
      <c r="J224" s="45" t="s">
        <v>21</v>
      </c>
      <c r="K224" s="43" t="s">
        <v>21</v>
      </c>
      <c r="L224" s="36">
        <f t="shared" si="10"/>
        <v>40000</v>
      </c>
      <c r="M224" s="46" t="s">
        <v>21</v>
      </c>
      <c r="N224" s="39"/>
      <c r="O224" s="31"/>
    </row>
    <row r="225" spans="1:15" x14ac:dyDescent="0.25">
      <c r="A225" s="30">
        <v>221</v>
      </c>
      <c r="B225" s="40" t="s">
        <v>609</v>
      </c>
      <c r="C225" s="32">
        <f t="shared" si="9"/>
        <v>37585</v>
      </c>
      <c r="D225" s="41"/>
      <c r="E225" s="42" t="s">
        <v>21</v>
      </c>
      <c r="F225" s="42">
        <v>37585</v>
      </c>
      <c r="G225" s="42" t="s">
        <v>21</v>
      </c>
      <c r="H225" s="43" t="s">
        <v>21</v>
      </c>
      <c r="I225" s="44"/>
      <c r="J225" s="45" t="s">
        <v>21</v>
      </c>
      <c r="K225" s="43" t="s">
        <v>21</v>
      </c>
      <c r="L225" s="36">
        <f t="shared" si="10"/>
        <v>37585</v>
      </c>
      <c r="M225" s="46" t="s">
        <v>21</v>
      </c>
      <c r="N225" s="39"/>
      <c r="O225" s="31"/>
    </row>
    <row r="226" spans="1:15" x14ac:dyDescent="0.25">
      <c r="A226" s="30">
        <v>222</v>
      </c>
      <c r="B226" s="40" t="s">
        <v>610</v>
      </c>
      <c r="C226" s="32">
        <f t="shared" si="9"/>
        <v>20000</v>
      </c>
      <c r="D226" s="41"/>
      <c r="E226" s="42" t="s">
        <v>21</v>
      </c>
      <c r="F226" s="42" t="s">
        <v>21</v>
      </c>
      <c r="G226" s="42">
        <v>20000</v>
      </c>
      <c r="H226" s="43" t="s">
        <v>21</v>
      </c>
      <c r="I226" s="44"/>
      <c r="J226" s="45" t="s">
        <v>21</v>
      </c>
      <c r="K226" s="43" t="s">
        <v>21</v>
      </c>
      <c r="L226" s="36">
        <f t="shared" si="10"/>
        <v>20000</v>
      </c>
      <c r="M226" s="46" t="s">
        <v>21</v>
      </c>
      <c r="N226" s="38"/>
      <c r="O226" s="31"/>
    </row>
    <row r="227" spans="1:15" x14ac:dyDescent="0.25">
      <c r="A227" s="30">
        <v>223</v>
      </c>
      <c r="B227" s="40" t="s">
        <v>611</v>
      </c>
      <c r="C227" s="32">
        <f t="shared" si="9"/>
        <v>0</v>
      </c>
      <c r="D227" s="41"/>
      <c r="E227" s="42" t="s">
        <v>21</v>
      </c>
      <c r="F227" s="42" t="s">
        <v>21</v>
      </c>
      <c r="G227" s="42" t="s">
        <v>21</v>
      </c>
      <c r="H227" s="43" t="s">
        <v>21</v>
      </c>
      <c r="I227" s="44"/>
      <c r="J227" s="45" t="s">
        <v>21</v>
      </c>
      <c r="K227" s="43">
        <v>9349</v>
      </c>
      <c r="L227" s="36">
        <f t="shared" si="10"/>
        <v>9349</v>
      </c>
      <c r="M227" s="46" t="s">
        <v>21</v>
      </c>
      <c r="N227" s="38"/>
      <c r="O227" s="31"/>
    </row>
    <row r="228" spans="1:15" x14ac:dyDescent="0.25">
      <c r="A228" s="30">
        <v>224</v>
      </c>
      <c r="B228" s="40" t="s">
        <v>612</v>
      </c>
      <c r="C228" s="32">
        <f t="shared" si="9"/>
        <v>13284</v>
      </c>
      <c r="D228" s="41"/>
      <c r="E228" s="42" t="s">
        <v>21</v>
      </c>
      <c r="F228" s="42">
        <v>13284</v>
      </c>
      <c r="G228" s="42" t="s">
        <v>21</v>
      </c>
      <c r="H228" s="43" t="s">
        <v>21</v>
      </c>
      <c r="I228" s="44"/>
      <c r="J228" s="45" t="s">
        <v>21</v>
      </c>
      <c r="K228" s="43" t="s">
        <v>21</v>
      </c>
      <c r="L228" s="36">
        <f t="shared" si="10"/>
        <v>13284</v>
      </c>
      <c r="M228" s="46" t="s">
        <v>21</v>
      </c>
      <c r="N228" s="38"/>
      <c r="O228" s="31"/>
    </row>
    <row r="229" spans="1:15" x14ac:dyDescent="0.25">
      <c r="A229" s="30">
        <v>225</v>
      </c>
      <c r="B229" s="40" t="s">
        <v>261</v>
      </c>
      <c r="C229" s="32">
        <f t="shared" si="9"/>
        <v>4872</v>
      </c>
      <c r="D229" s="41"/>
      <c r="E229" s="42" t="s">
        <v>21</v>
      </c>
      <c r="F229" s="42">
        <v>4872</v>
      </c>
      <c r="G229" s="42" t="s">
        <v>21</v>
      </c>
      <c r="H229" s="43" t="s">
        <v>21</v>
      </c>
      <c r="I229" s="44"/>
      <c r="J229" s="45" t="s">
        <v>21</v>
      </c>
      <c r="K229" s="43" t="s">
        <v>21</v>
      </c>
      <c r="L229" s="36">
        <f t="shared" si="10"/>
        <v>4872</v>
      </c>
      <c r="M229" s="46" t="s">
        <v>21</v>
      </c>
      <c r="N229" s="38"/>
      <c r="O229" s="31"/>
    </row>
    <row r="230" spans="1:15" x14ac:dyDescent="0.25">
      <c r="A230" s="30">
        <v>226</v>
      </c>
      <c r="B230" s="40" t="s">
        <v>613</v>
      </c>
      <c r="C230" s="32">
        <f t="shared" si="9"/>
        <v>32000</v>
      </c>
      <c r="D230" s="41"/>
      <c r="E230" s="42" t="s">
        <v>21</v>
      </c>
      <c r="F230" s="42" t="s">
        <v>21</v>
      </c>
      <c r="G230" s="42">
        <v>32000</v>
      </c>
      <c r="H230" s="43" t="s">
        <v>21</v>
      </c>
      <c r="I230" s="44"/>
      <c r="J230" s="45" t="s">
        <v>21</v>
      </c>
      <c r="K230" s="43" t="s">
        <v>21</v>
      </c>
      <c r="L230" s="36">
        <f t="shared" si="10"/>
        <v>32000</v>
      </c>
      <c r="M230" s="46" t="s">
        <v>21</v>
      </c>
      <c r="N230" s="39"/>
      <c r="O230" s="31"/>
    </row>
    <row r="231" spans="1:15" x14ac:dyDescent="0.25">
      <c r="A231" s="30">
        <v>227</v>
      </c>
      <c r="B231" s="40" t="s">
        <v>263</v>
      </c>
      <c r="C231" s="32">
        <f t="shared" si="9"/>
        <v>4102802</v>
      </c>
      <c r="D231" s="41">
        <v>2975545</v>
      </c>
      <c r="E231" s="42">
        <v>1127257</v>
      </c>
      <c r="F231" s="42" t="s">
        <v>21</v>
      </c>
      <c r="G231" s="42" t="s">
        <v>21</v>
      </c>
      <c r="H231" s="43">
        <v>2757476</v>
      </c>
      <c r="I231" s="44"/>
      <c r="J231" s="45">
        <v>800000</v>
      </c>
      <c r="K231" s="43" t="s">
        <v>21</v>
      </c>
      <c r="L231" s="36">
        <f t="shared" si="10"/>
        <v>7660278</v>
      </c>
      <c r="M231" s="37">
        <v>23014486</v>
      </c>
      <c r="N231" s="39">
        <f>L231/M231</f>
        <v>0.33284593016763442</v>
      </c>
      <c r="O231" s="31" t="s">
        <v>264</v>
      </c>
    </row>
    <row r="232" spans="1:15" x14ac:dyDescent="0.25">
      <c r="A232" s="30">
        <v>228</v>
      </c>
      <c r="B232" s="40" t="s">
        <v>265</v>
      </c>
      <c r="C232" s="32">
        <f t="shared" si="9"/>
        <v>193174</v>
      </c>
      <c r="D232" s="41">
        <v>29544</v>
      </c>
      <c r="E232" s="42">
        <v>163630</v>
      </c>
      <c r="F232" s="42" t="s">
        <v>21</v>
      </c>
      <c r="G232" s="42" t="s">
        <v>21</v>
      </c>
      <c r="H232" s="43" t="s">
        <v>21</v>
      </c>
      <c r="I232" s="44"/>
      <c r="J232" s="45" t="s">
        <v>21</v>
      </c>
      <c r="K232" s="43" t="s">
        <v>21</v>
      </c>
      <c r="L232" s="36">
        <f t="shared" si="10"/>
        <v>193174</v>
      </c>
      <c r="M232" s="37">
        <v>960908</v>
      </c>
      <c r="N232" s="39">
        <f>L232/M232</f>
        <v>0.20103277316871127</v>
      </c>
      <c r="O232" s="31" t="s">
        <v>37</v>
      </c>
    </row>
    <row r="233" spans="1:15" x14ac:dyDescent="0.25">
      <c r="A233" s="30">
        <v>229</v>
      </c>
      <c r="B233" s="40" t="s">
        <v>266</v>
      </c>
      <c r="C233" s="32">
        <f t="shared" si="9"/>
        <v>11287</v>
      </c>
      <c r="D233" s="41">
        <v>11287</v>
      </c>
      <c r="E233" s="42" t="s">
        <v>21</v>
      </c>
      <c r="F233" s="42" t="s">
        <v>21</v>
      </c>
      <c r="G233" s="42" t="s">
        <v>21</v>
      </c>
      <c r="H233" s="43" t="s">
        <v>21</v>
      </c>
      <c r="I233" s="44"/>
      <c r="J233" s="45" t="s">
        <v>21</v>
      </c>
      <c r="K233" s="43" t="s">
        <v>21</v>
      </c>
      <c r="L233" s="36">
        <f t="shared" si="10"/>
        <v>11287</v>
      </c>
      <c r="M233" s="37">
        <v>641242</v>
      </c>
      <c r="N233" s="39">
        <f>L233/M233</f>
        <v>1.7601779047535876E-2</v>
      </c>
      <c r="O233" s="31" t="s">
        <v>23</v>
      </c>
    </row>
    <row r="234" spans="1:15" x14ac:dyDescent="0.25">
      <c r="A234" s="30">
        <v>230</v>
      </c>
      <c r="B234" s="40" t="s">
        <v>267</v>
      </c>
      <c r="C234" s="32">
        <f t="shared" si="9"/>
        <v>4779</v>
      </c>
      <c r="D234" s="41">
        <v>4779</v>
      </c>
      <c r="E234" s="42" t="s">
        <v>21</v>
      </c>
      <c r="F234" s="42" t="s">
        <v>21</v>
      </c>
      <c r="G234" s="42" t="s">
        <v>21</v>
      </c>
      <c r="H234" s="43" t="s">
        <v>21</v>
      </c>
      <c r="I234" s="44"/>
      <c r="J234" s="45" t="s">
        <v>21</v>
      </c>
      <c r="K234" s="43" t="s">
        <v>21</v>
      </c>
      <c r="L234" s="36">
        <f t="shared" si="10"/>
        <v>4779</v>
      </c>
      <c r="M234" s="37">
        <v>133252</v>
      </c>
      <c r="N234" s="39">
        <f>L234/M234</f>
        <v>3.5864377270134785E-2</v>
      </c>
      <c r="O234" s="31"/>
    </row>
    <row r="235" spans="1:15" x14ac:dyDescent="0.25">
      <c r="A235" s="30">
        <v>231</v>
      </c>
      <c r="B235" s="40" t="s">
        <v>614</v>
      </c>
      <c r="C235" s="32">
        <f t="shared" si="9"/>
        <v>0</v>
      </c>
      <c r="D235" s="41"/>
      <c r="E235" s="42" t="s">
        <v>21</v>
      </c>
      <c r="F235" s="42" t="s">
        <v>21</v>
      </c>
      <c r="G235" s="42" t="s">
        <v>21</v>
      </c>
      <c r="H235" s="43" t="s">
        <v>21</v>
      </c>
      <c r="I235" s="44"/>
      <c r="J235" s="45" t="s">
        <v>21</v>
      </c>
      <c r="K235" s="43">
        <v>1649</v>
      </c>
      <c r="L235" s="36">
        <f t="shared" si="10"/>
        <v>1649</v>
      </c>
      <c r="M235" s="46" t="s">
        <v>21</v>
      </c>
      <c r="N235" s="39"/>
      <c r="O235" s="31"/>
    </row>
    <row r="236" spans="1:15" x14ac:dyDescent="0.25">
      <c r="A236" s="30">
        <v>232</v>
      </c>
      <c r="B236" s="40" t="s">
        <v>615</v>
      </c>
      <c r="C236" s="32">
        <f t="shared" si="9"/>
        <v>10536</v>
      </c>
      <c r="D236" s="41">
        <v>10536</v>
      </c>
      <c r="E236" s="42" t="s">
        <v>21</v>
      </c>
      <c r="F236" s="42" t="s">
        <v>21</v>
      </c>
      <c r="G236" s="42" t="s">
        <v>21</v>
      </c>
      <c r="H236" s="43" t="s">
        <v>21</v>
      </c>
      <c r="I236" s="44"/>
      <c r="J236" s="45" t="s">
        <v>21</v>
      </c>
      <c r="K236" s="43" t="s">
        <v>21</v>
      </c>
      <c r="L236" s="36">
        <f t="shared" si="10"/>
        <v>10536</v>
      </c>
      <c r="M236" s="46" t="s">
        <v>21</v>
      </c>
      <c r="N236" s="39"/>
      <c r="O236" s="31" t="s">
        <v>196</v>
      </c>
    </row>
    <row r="237" spans="1:15" x14ac:dyDescent="0.25">
      <c r="A237" s="30">
        <v>233</v>
      </c>
      <c r="B237" s="40" t="s">
        <v>616</v>
      </c>
      <c r="C237" s="32">
        <f t="shared" si="9"/>
        <v>53680</v>
      </c>
      <c r="D237" s="41"/>
      <c r="E237" s="42" t="s">
        <v>21</v>
      </c>
      <c r="F237" s="42">
        <v>53680</v>
      </c>
      <c r="G237" s="42" t="s">
        <v>21</v>
      </c>
      <c r="H237" s="43" t="s">
        <v>21</v>
      </c>
      <c r="I237" s="44"/>
      <c r="J237" s="45" t="s">
        <v>21</v>
      </c>
      <c r="K237" s="43" t="s">
        <v>21</v>
      </c>
      <c r="L237" s="36">
        <f t="shared" si="10"/>
        <v>53680</v>
      </c>
      <c r="M237" s="46" t="s">
        <v>21</v>
      </c>
      <c r="N237" s="39"/>
      <c r="O237" s="31"/>
    </row>
    <row r="238" spans="1:15" x14ac:dyDescent="0.25">
      <c r="A238" s="30">
        <v>234</v>
      </c>
      <c r="B238" s="40" t="s">
        <v>617</v>
      </c>
      <c r="C238" s="32">
        <f t="shared" si="9"/>
        <v>30000</v>
      </c>
      <c r="D238" s="41"/>
      <c r="E238" s="42" t="s">
        <v>21</v>
      </c>
      <c r="F238" s="42" t="s">
        <v>21</v>
      </c>
      <c r="G238" s="42">
        <v>30000</v>
      </c>
      <c r="H238" s="43" t="s">
        <v>21</v>
      </c>
      <c r="I238" s="44"/>
      <c r="J238" s="45" t="s">
        <v>21</v>
      </c>
      <c r="K238" s="43" t="s">
        <v>21</v>
      </c>
      <c r="L238" s="36">
        <f t="shared" si="10"/>
        <v>30000</v>
      </c>
      <c r="M238" s="46" t="s">
        <v>21</v>
      </c>
      <c r="N238" s="39"/>
      <c r="O238" s="31"/>
    </row>
    <row r="239" spans="1:15" x14ac:dyDescent="0.25">
      <c r="A239" s="30">
        <v>235</v>
      </c>
      <c r="B239" s="40" t="s">
        <v>618</v>
      </c>
      <c r="C239" s="32">
        <f t="shared" si="9"/>
        <v>30000</v>
      </c>
      <c r="D239" s="41"/>
      <c r="E239" s="42" t="s">
        <v>21</v>
      </c>
      <c r="F239" s="42" t="s">
        <v>21</v>
      </c>
      <c r="G239" s="42">
        <v>30000</v>
      </c>
      <c r="H239" s="43" t="s">
        <v>21</v>
      </c>
      <c r="I239" s="44"/>
      <c r="J239" s="45" t="s">
        <v>21</v>
      </c>
      <c r="K239" s="43" t="s">
        <v>21</v>
      </c>
      <c r="L239" s="36">
        <f t="shared" si="10"/>
        <v>30000</v>
      </c>
      <c r="M239" s="46" t="s">
        <v>21</v>
      </c>
      <c r="N239" s="38"/>
      <c r="O239" s="31"/>
    </row>
    <row r="240" spans="1:15" x14ac:dyDescent="0.25">
      <c r="A240" s="30">
        <v>236</v>
      </c>
      <c r="B240" s="40" t="s">
        <v>271</v>
      </c>
      <c r="C240" s="32">
        <f t="shared" si="9"/>
        <v>7704</v>
      </c>
      <c r="D240" s="41">
        <v>7704</v>
      </c>
      <c r="E240" s="42" t="s">
        <v>21</v>
      </c>
      <c r="F240" s="42" t="s">
        <v>21</v>
      </c>
      <c r="G240" s="42" t="s">
        <v>21</v>
      </c>
      <c r="H240" s="43" t="s">
        <v>21</v>
      </c>
      <c r="I240" s="44"/>
      <c r="J240" s="45" t="s">
        <v>21</v>
      </c>
      <c r="K240" s="43" t="s">
        <v>21</v>
      </c>
      <c r="L240" s="36">
        <f t="shared" si="10"/>
        <v>7704</v>
      </c>
      <c r="M240" s="46" t="s">
        <v>21</v>
      </c>
      <c r="N240" s="38"/>
      <c r="O240" s="31"/>
    </row>
    <row r="241" spans="1:15" x14ac:dyDescent="0.25">
      <c r="A241" s="30">
        <v>237</v>
      </c>
      <c r="B241" s="40" t="s">
        <v>272</v>
      </c>
      <c r="C241" s="32">
        <f t="shared" si="9"/>
        <v>3828</v>
      </c>
      <c r="D241" s="41">
        <v>3828</v>
      </c>
      <c r="E241" s="42" t="s">
        <v>21</v>
      </c>
      <c r="F241" s="42" t="s">
        <v>21</v>
      </c>
      <c r="G241" s="42" t="s">
        <v>21</v>
      </c>
      <c r="H241" s="43" t="s">
        <v>21</v>
      </c>
      <c r="I241" s="44"/>
      <c r="J241" s="45" t="s">
        <v>21</v>
      </c>
      <c r="K241" s="43" t="s">
        <v>21</v>
      </c>
      <c r="L241" s="36">
        <f t="shared" si="10"/>
        <v>3828</v>
      </c>
      <c r="M241" s="46" t="s">
        <v>21</v>
      </c>
      <c r="N241" s="38"/>
      <c r="O241" s="31"/>
    </row>
    <row r="242" spans="1:15" x14ac:dyDescent="0.25">
      <c r="A242" s="30">
        <v>238</v>
      </c>
      <c r="B242" s="40" t="s">
        <v>273</v>
      </c>
      <c r="C242" s="32">
        <f t="shared" si="9"/>
        <v>42380</v>
      </c>
      <c r="D242" s="41">
        <v>42380</v>
      </c>
      <c r="E242" s="42" t="s">
        <v>21</v>
      </c>
      <c r="F242" s="42" t="s">
        <v>21</v>
      </c>
      <c r="G242" s="42" t="s">
        <v>21</v>
      </c>
      <c r="H242" s="43" t="s">
        <v>21</v>
      </c>
      <c r="I242" s="44"/>
      <c r="J242" s="45" t="s">
        <v>21</v>
      </c>
      <c r="K242" s="43" t="s">
        <v>21</v>
      </c>
      <c r="L242" s="36">
        <f t="shared" si="10"/>
        <v>42380</v>
      </c>
      <c r="M242" s="46" t="s">
        <v>21</v>
      </c>
      <c r="N242" s="39"/>
      <c r="O242" s="31"/>
    </row>
    <row r="243" spans="1:15" x14ac:dyDescent="0.25">
      <c r="A243" s="30">
        <v>239</v>
      </c>
      <c r="B243" s="40" t="s">
        <v>619</v>
      </c>
      <c r="C243" s="32">
        <f t="shared" si="9"/>
        <v>30000</v>
      </c>
      <c r="D243" s="41"/>
      <c r="E243" s="42" t="s">
        <v>21</v>
      </c>
      <c r="F243" s="42" t="s">
        <v>21</v>
      </c>
      <c r="G243" s="42">
        <v>30000</v>
      </c>
      <c r="H243" s="43" t="s">
        <v>21</v>
      </c>
      <c r="I243" s="44"/>
      <c r="J243" s="45" t="s">
        <v>21</v>
      </c>
      <c r="K243" s="43" t="s">
        <v>21</v>
      </c>
      <c r="L243" s="36">
        <f t="shared" si="10"/>
        <v>30000</v>
      </c>
      <c r="M243" s="46" t="s">
        <v>21</v>
      </c>
      <c r="N243" s="38"/>
      <c r="O243" s="31"/>
    </row>
    <row r="244" spans="1:15" x14ac:dyDescent="0.25">
      <c r="A244" s="30">
        <v>240</v>
      </c>
      <c r="B244" s="40" t="s">
        <v>275</v>
      </c>
      <c r="C244" s="32">
        <f t="shared" si="9"/>
        <v>133024</v>
      </c>
      <c r="D244" s="41"/>
      <c r="E244" s="42">
        <v>133024</v>
      </c>
      <c r="F244" s="42" t="s">
        <v>21</v>
      </c>
      <c r="G244" s="42" t="s">
        <v>21</v>
      </c>
      <c r="H244" s="43" t="s">
        <v>21</v>
      </c>
      <c r="I244" s="44"/>
      <c r="J244" s="45" t="s">
        <v>21</v>
      </c>
      <c r="K244" s="43" t="s">
        <v>21</v>
      </c>
      <c r="L244" s="36">
        <f t="shared" si="10"/>
        <v>133024</v>
      </c>
      <c r="M244" s="37">
        <v>12121584</v>
      </c>
      <c r="N244" s="38">
        <f>L244/M244</f>
        <v>1.0974143313283148E-2</v>
      </c>
      <c r="O244" s="31" t="s">
        <v>23</v>
      </c>
    </row>
    <row r="245" spans="1:15" x14ac:dyDescent="0.25">
      <c r="A245" s="30">
        <v>241</v>
      </c>
      <c r="B245" s="40" t="s">
        <v>91</v>
      </c>
      <c r="C245" s="32">
        <f t="shared" si="9"/>
        <v>38271</v>
      </c>
      <c r="D245" s="41">
        <v>38271</v>
      </c>
      <c r="E245" s="42" t="s">
        <v>21</v>
      </c>
      <c r="F245" s="42" t="s">
        <v>21</v>
      </c>
      <c r="G245" s="42" t="s">
        <v>21</v>
      </c>
      <c r="H245" s="43" t="s">
        <v>21</v>
      </c>
      <c r="I245" s="44"/>
      <c r="J245" s="45" t="s">
        <v>21</v>
      </c>
      <c r="K245" s="43" t="s">
        <v>21</v>
      </c>
      <c r="L245" s="36">
        <f t="shared" si="10"/>
        <v>38271</v>
      </c>
      <c r="M245" s="37">
        <v>2848566</v>
      </c>
      <c r="N245" s="39">
        <f>L245/M245</f>
        <v>1.3435181070054196E-2</v>
      </c>
      <c r="O245" s="31" t="s">
        <v>91</v>
      </c>
    </row>
    <row r="246" spans="1:15" x14ac:dyDescent="0.25">
      <c r="A246" s="30">
        <v>242</v>
      </c>
      <c r="B246" s="40" t="s">
        <v>620</v>
      </c>
      <c r="C246" s="32">
        <f t="shared" si="9"/>
        <v>114745</v>
      </c>
      <c r="D246" s="41">
        <v>32565</v>
      </c>
      <c r="E246" s="42" t="s">
        <v>21</v>
      </c>
      <c r="F246" s="42">
        <v>82180</v>
      </c>
      <c r="G246" s="42" t="s">
        <v>21</v>
      </c>
      <c r="H246" s="43" t="s">
        <v>21</v>
      </c>
      <c r="I246" s="44"/>
      <c r="J246" s="45">
        <v>800000</v>
      </c>
      <c r="K246" s="43" t="s">
        <v>21</v>
      </c>
      <c r="L246" s="36">
        <f t="shared" si="10"/>
        <v>914745</v>
      </c>
      <c r="M246" s="37">
        <v>2318574</v>
      </c>
      <c r="N246" s="39">
        <f>L246/M246</f>
        <v>0.39452913730594752</v>
      </c>
      <c r="O246" s="31" t="s">
        <v>103</v>
      </c>
    </row>
    <row r="247" spans="1:15" x14ac:dyDescent="0.25">
      <c r="A247" s="30">
        <v>243</v>
      </c>
      <c r="B247" s="40" t="s">
        <v>621</v>
      </c>
      <c r="C247" s="32">
        <f t="shared" si="9"/>
        <v>40000</v>
      </c>
      <c r="D247" s="41"/>
      <c r="E247" s="42" t="s">
        <v>21</v>
      </c>
      <c r="F247" s="42" t="s">
        <v>21</v>
      </c>
      <c r="G247" s="42">
        <v>40000</v>
      </c>
      <c r="H247" s="43" t="s">
        <v>21</v>
      </c>
      <c r="I247" s="44"/>
      <c r="J247" s="45" t="s">
        <v>21</v>
      </c>
      <c r="K247" s="43" t="s">
        <v>21</v>
      </c>
      <c r="L247" s="36">
        <f t="shared" si="10"/>
        <v>40000</v>
      </c>
      <c r="M247" s="46" t="s">
        <v>21</v>
      </c>
      <c r="N247" s="38"/>
      <c r="O247" s="31"/>
    </row>
    <row r="248" spans="1:15" x14ac:dyDescent="0.25">
      <c r="A248" s="30">
        <v>244</v>
      </c>
      <c r="B248" s="40" t="s">
        <v>277</v>
      </c>
      <c r="C248" s="32">
        <f t="shared" si="9"/>
        <v>293804</v>
      </c>
      <c r="D248" s="41">
        <v>293804</v>
      </c>
      <c r="E248" s="42" t="s">
        <v>21</v>
      </c>
      <c r="F248" s="42" t="s">
        <v>21</v>
      </c>
      <c r="G248" s="42" t="s">
        <v>21</v>
      </c>
      <c r="H248" s="43" t="s">
        <v>21</v>
      </c>
      <c r="I248" s="44"/>
      <c r="J248" s="45">
        <v>800000</v>
      </c>
      <c r="K248" s="43" t="s">
        <v>21</v>
      </c>
      <c r="L248" s="36">
        <f t="shared" si="10"/>
        <v>1093804</v>
      </c>
      <c r="M248" s="37">
        <v>7027556</v>
      </c>
      <c r="N248" s="39">
        <f>L248/M248</f>
        <v>0.15564500659973396</v>
      </c>
      <c r="O248" s="31" t="s">
        <v>622</v>
      </c>
    </row>
    <row r="249" spans="1:15" x14ac:dyDescent="0.25">
      <c r="A249" s="30">
        <v>245</v>
      </c>
      <c r="B249" s="40" t="s">
        <v>279</v>
      </c>
      <c r="C249" s="32">
        <f t="shared" si="9"/>
        <v>12243</v>
      </c>
      <c r="D249" s="41">
        <v>5633</v>
      </c>
      <c r="E249" s="42">
        <v>6610</v>
      </c>
      <c r="F249" s="42" t="s">
        <v>21</v>
      </c>
      <c r="G249" s="42" t="s">
        <v>21</v>
      </c>
      <c r="H249" s="43" t="s">
        <v>21</v>
      </c>
      <c r="I249" s="44"/>
      <c r="J249" s="45" t="s">
        <v>21</v>
      </c>
      <c r="K249" s="43" t="s">
        <v>21</v>
      </c>
      <c r="L249" s="36">
        <f t="shared" si="10"/>
        <v>12243</v>
      </c>
      <c r="M249" s="37">
        <v>314780</v>
      </c>
      <c r="N249" s="39">
        <f>L249/M249</f>
        <v>3.8893830611855897E-2</v>
      </c>
      <c r="O249" s="31" t="s">
        <v>23</v>
      </c>
    </row>
    <row r="250" spans="1:15" x14ac:dyDescent="0.25">
      <c r="A250" s="30">
        <v>246</v>
      </c>
      <c r="B250" s="40" t="s">
        <v>280</v>
      </c>
      <c r="C250" s="32">
        <f t="shared" si="9"/>
        <v>386931</v>
      </c>
      <c r="D250" s="41">
        <v>83309</v>
      </c>
      <c r="E250" s="42">
        <v>303622</v>
      </c>
      <c r="F250" s="42" t="s">
        <v>21</v>
      </c>
      <c r="G250" s="42" t="s">
        <v>21</v>
      </c>
      <c r="H250" s="43" t="s">
        <v>21</v>
      </c>
      <c r="I250" s="44"/>
      <c r="J250" s="45" t="s">
        <v>21</v>
      </c>
      <c r="K250" s="43" t="s">
        <v>21</v>
      </c>
      <c r="L250" s="36">
        <f t="shared" si="10"/>
        <v>386931</v>
      </c>
      <c r="M250" s="46" t="s">
        <v>21</v>
      </c>
      <c r="N250" s="39"/>
      <c r="O250" s="31"/>
    </row>
    <row r="251" spans="1:15" x14ac:dyDescent="0.25">
      <c r="A251" s="30">
        <v>247</v>
      </c>
      <c r="B251" s="40" t="s">
        <v>623</v>
      </c>
      <c r="C251" s="32">
        <f t="shared" si="9"/>
        <v>22798</v>
      </c>
      <c r="D251" s="41"/>
      <c r="E251" s="42" t="s">
        <v>21</v>
      </c>
      <c r="F251" s="42">
        <v>22798</v>
      </c>
      <c r="G251" s="42" t="s">
        <v>21</v>
      </c>
      <c r="H251" s="43" t="s">
        <v>21</v>
      </c>
      <c r="I251" s="44"/>
      <c r="J251" s="45" t="s">
        <v>21</v>
      </c>
      <c r="K251" s="43" t="s">
        <v>21</v>
      </c>
      <c r="L251" s="36">
        <f t="shared" si="10"/>
        <v>22798</v>
      </c>
      <c r="M251" s="46" t="s">
        <v>21</v>
      </c>
      <c r="N251" s="39"/>
      <c r="O251" s="31"/>
    </row>
    <row r="252" spans="1:15" x14ac:dyDescent="0.25">
      <c r="A252" s="30">
        <v>248</v>
      </c>
      <c r="B252" s="40" t="s">
        <v>281</v>
      </c>
      <c r="C252" s="32">
        <f t="shared" si="9"/>
        <v>4480</v>
      </c>
      <c r="D252" s="41">
        <v>4480</v>
      </c>
      <c r="E252" s="42" t="s">
        <v>21</v>
      </c>
      <c r="F252" s="42" t="s">
        <v>21</v>
      </c>
      <c r="G252" s="42" t="s">
        <v>21</v>
      </c>
      <c r="H252" s="43" t="s">
        <v>21</v>
      </c>
      <c r="I252" s="44"/>
      <c r="J252" s="45" t="s">
        <v>21</v>
      </c>
      <c r="K252" s="43" t="s">
        <v>21</v>
      </c>
      <c r="L252" s="36">
        <f t="shared" si="10"/>
        <v>4480</v>
      </c>
      <c r="M252" s="37">
        <v>146500</v>
      </c>
      <c r="N252" s="39">
        <f>L252/M252</f>
        <v>3.0580204778156997E-2</v>
      </c>
      <c r="O252" s="31" t="s">
        <v>41</v>
      </c>
    </row>
    <row r="253" spans="1:15" x14ac:dyDescent="0.25">
      <c r="A253" s="30">
        <v>249</v>
      </c>
      <c r="B253" s="40" t="s">
        <v>624</v>
      </c>
      <c r="C253" s="32">
        <f t="shared" si="9"/>
        <v>40000</v>
      </c>
      <c r="D253" s="41"/>
      <c r="E253" s="42" t="s">
        <v>21</v>
      </c>
      <c r="F253" s="42" t="s">
        <v>21</v>
      </c>
      <c r="G253" s="42">
        <v>40000</v>
      </c>
      <c r="H253" s="43" t="s">
        <v>21</v>
      </c>
      <c r="I253" s="44"/>
      <c r="J253" s="45" t="s">
        <v>21</v>
      </c>
      <c r="K253" s="43" t="s">
        <v>21</v>
      </c>
      <c r="L253" s="36">
        <f t="shared" si="10"/>
        <v>40000</v>
      </c>
      <c r="M253" s="46" t="s">
        <v>21</v>
      </c>
      <c r="N253" s="39"/>
      <c r="O253" s="31"/>
    </row>
    <row r="254" spans="1:15" x14ac:dyDescent="0.25">
      <c r="A254" s="30">
        <v>250</v>
      </c>
      <c r="B254" s="40" t="s">
        <v>282</v>
      </c>
      <c r="C254" s="32">
        <f t="shared" si="9"/>
        <v>4159</v>
      </c>
      <c r="D254" s="41">
        <v>4159</v>
      </c>
      <c r="E254" s="42" t="s">
        <v>21</v>
      </c>
      <c r="F254" s="42" t="s">
        <v>21</v>
      </c>
      <c r="G254" s="42" t="s">
        <v>21</v>
      </c>
      <c r="H254" s="43" t="s">
        <v>21</v>
      </c>
      <c r="I254" s="44"/>
      <c r="J254" s="45" t="s">
        <v>21</v>
      </c>
      <c r="K254" s="43" t="s">
        <v>21</v>
      </c>
      <c r="L254" s="36">
        <f t="shared" si="10"/>
        <v>4159</v>
      </c>
      <c r="M254" s="46" t="s">
        <v>21</v>
      </c>
      <c r="N254" s="38"/>
      <c r="O254" s="31"/>
    </row>
    <row r="255" spans="1:15" x14ac:dyDescent="0.25">
      <c r="A255" s="30">
        <v>251</v>
      </c>
      <c r="B255" s="40" t="s">
        <v>625</v>
      </c>
      <c r="C255" s="32">
        <f t="shared" si="9"/>
        <v>40000</v>
      </c>
      <c r="D255" s="41"/>
      <c r="E255" s="42" t="s">
        <v>21</v>
      </c>
      <c r="F255" s="42" t="s">
        <v>21</v>
      </c>
      <c r="G255" s="42">
        <v>40000</v>
      </c>
      <c r="H255" s="43" t="s">
        <v>21</v>
      </c>
      <c r="I255" s="44"/>
      <c r="J255" s="45" t="s">
        <v>21</v>
      </c>
      <c r="K255" s="43" t="s">
        <v>21</v>
      </c>
      <c r="L255" s="36">
        <f t="shared" si="10"/>
        <v>40000</v>
      </c>
      <c r="M255" s="46" t="s">
        <v>21</v>
      </c>
      <c r="N255" s="38"/>
      <c r="O255" s="31"/>
    </row>
    <row r="256" spans="1:15" x14ac:dyDescent="0.25">
      <c r="A256" s="30">
        <v>252</v>
      </c>
      <c r="B256" s="40" t="s">
        <v>283</v>
      </c>
      <c r="C256" s="32">
        <f t="shared" si="9"/>
        <v>3827</v>
      </c>
      <c r="D256" s="41">
        <v>3827</v>
      </c>
      <c r="E256" s="42" t="s">
        <v>21</v>
      </c>
      <c r="F256" s="42" t="s">
        <v>21</v>
      </c>
      <c r="G256" s="42" t="s">
        <v>21</v>
      </c>
      <c r="H256" s="43" t="s">
        <v>21</v>
      </c>
      <c r="I256" s="44"/>
      <c r="J256" s="45" t="s">
        <v>21</v>
      </c>
      <c r="K256" s="43" t="s">
        <v>21</v>
      </c>
      <c r="L256" s="36">
        <f t="shared" si="10"/>
        <v>3827</v>
      </c>
      <c r="M256" s="46" t="s">
        <v>21</v>
      </c>
      <c r="N256" s="39"/>
      <c r="O256" s="31"/>
    </row>
    <row r="257" spans="1:15" x14ac:dyDescent="0.25">
      <c r="A257" s="30">
        <v>253</v>
      </c>
      <c r="B257" s="40" t="s">
        <v>284</v>
      </c>
      <c r="C257" s="32">
        <f t="shared" si="9"/>
        <v>2913</v>
      </c>
      <c r="D257" s="41">
        <v>2913</v>
      </c>
      <c r="E257" s="42" t="s">
        <v>21</v>
      </c>
      <c r="F257" s="42" t="s">
        <v>21</v>
      </c>
      <c r="G257" s="42" t="s">
        <v>21</v>
      </c>
      <c r="H257" s="43" t="s">
        <v>21</v>
      </c>
      <c r="I257" s="44"/>
      <c r="J257" s="45" t="s">
        <v>21</v>
      </c>
      <c r="K257" s="43" t="s">
        <v>21</v>
      </c>
      <c r="L257" s="36">
        <f t="shared" si="10"/>
        <v>2913</v>
      </c>
      <c r="M257" s="46" t="s">
        <v>21</v>
      </c>
      <c r="N257" s="38"/>
      <c r="O257" s="31" t="s">
        <v>285</v>
      </c>
    </row>
    <row r="258" spans="1:15" x14ac:dyDescent="0.25">
      <c r="A258" s="30">
        <v>254</v>
      </c>
      <c r="B258" s="40" t="s">
        <v>626</v>
      </c>
      <c r="C258" s="32">
        <f t="shared" si="9"/>
        <v>2913</v>
      </c>
      <c r="D258" s="41">
        <v>2913</v>
      </c>
      <c r="E258" s="42" t="s">
        <v>21</v>
      </c>
      <c r="F258" s="42" t="s">
        <v>21</v>
      </c>
      <c r="G258" s="42" t="s">
        <v>21</v>
      </c>
      <c r="H258" s="43" t="s">
        <v>21</v>
      </c>
      <c r="I258" s="44"/>
      <c r="J258" s="45" t="s">
        <v>21</v>
      </c>
      <c r="K258" s="43" t="s">
        <v>21</v>
      </c>
      <c r="L258" s="36">
        <f t="shared" si="10"/>
        <v>2913</v>
      </c>
      <c r="M258" s="46" t="s">
        <v>21</v>
      </c>
      <c r="N258" s="38"/>
      <c r="O258" s="31" t="s">
        <v>285</v>
      </c>
    </row>
    <row r="259" spans="1:15" x14ac:dyDescent="0.25">
      <c r="A259" s="30">
        <v>255</v>
      </c>
      <c r="B259" s="40" t="s">
        <v>286</v>
      </c>
      <c r="C259" s="32">
        <f t="shared" si="9"/>
        <v>21133</v>
      </c>
      <c r="D259" s="41">
        <v>21133</v>
      </c>
      <c r="E259" s="42" t="s">
        <v>21</v>
      </c>
      <c r="F259" s="42" t="s">
        <v>21</v>
      </c>
      <c r="G259" s="42" t="s">
        <v>21</v>
      </c>
      <c r="H259" s="43" t="s">
        <v>21</v>
      </c>
      <c r="I259" s="44"/>
      <c r="J259" s="45" t="s">
        <v>21</v>
      </c>
      <c r="K259" s="43" t="s">
        <v>21</v>
      </c>
      <c r="L259" s="36">
        <f t="shared" si="10"/>
        <v>21133</v>
      </c>
      <c r="M259" s="37">
        <v>907051</v>
      </c>
      <c r="N259" s="38">
        <f t="shared" ref="N259:N264" si="12">L259/M259</f>
        <v>2.3298579682950574E-2</v>
      </c>
      <c r="O259" s="31" t="s">
        <v>37</v>
      </c>
    </row>
    <row r="260" spans="1:15" x14ac:dyDescent="0.25">
      <c r="A260" s="30">
        <v>256</v>
      </c>
      <c r="B260" s="40" t="s">
        <v>287</v>
      </c>
      <c r="C260" s="32">
        <f t="shared" si="9"/>
        <v>258764</v>
      </c>
      <c r="D260" s="41"/>
      <c r="E260" s="42">
        <v>258764</v>
      </c>
      <c r="F260" s="42" t="s">
        <v>21</v>
      </c>
      <c r="G260" s="42" t="s">
        <v>21</v>
      </c>
      <c r="H260" s="43" t="s">
        <v>21</v>
      </c>
      <c r="I260" s="44"/>
      <c r="J260" s="45" t="s">
        <v>21</v>
      </c>
      <c r="K260" s="43" t="s">
        <v>21</v>
      </c>
      <c r="L260" s="36">
        <f t="shared" si="10"/>
        <v>258764</v>
      </c>
      <c r="M260" s="37">
        <v>32402361</v>
      </c>
      <c r="N260" s="38">
        <f t="shared" si="12"/>
        <v>7.9859612699210401E-3</v>
      </c>
      <c r="O260" s="31" t="s">
        <v>74</v>
      </c>
    </row>
    <row r="261" spans="1:15" x14ac:dyDescent="0.25">
      <c r="A261" s="30">
        <v>257</v>
      </c>
      <c r="B261" s="40" t="s">
        <v>291</v>
      </c>
      <c r="C261" s="32">
        <f t="shared" ref="C261:C324" si="13">SUM(D261,E261,F261,G261)</f>
        <v>7685</v>
      </c>
      <c r="D261" s="41">
        <v>7685</v>
      </c>
      <c r="E261" s="42" t="s">
        <v>21</v>
      </c>
      <c r="F261" s="42" t="s">
        <v>21</v>
      </c>
      <c r="G261" s="42" t="s">
        <v>21</v>
      </c>
      <c r="H261" s="43" t="s">
        <v>21</v>
      </c>
      <c r="I261" s="44"/>
      <c r="J261" s="45" t="s">
        <v>21</v>
      </c>
      <c r="K261" s="43" t="s">
        <v>21</v>
      </c>
      <c r="L261" s="36">
        <f t="shared" ref="L261:L324" si="14">SUM(C261,H261,I261,J261,K261)</f>
        <v>7685</v>
      </c>
      <c r="M261" s="37">
        <v>107298081</v>
      </c>
      <c r="N261" s="39">
        <f t="shared" si="12"/>
        <v>7.1622902556850017E-5</v>
      </c>
      <c r="O261" s="31" t="s">
        <v>25</v>
      </c>
    </row>
    <row r="262" spans="1:15" x14ac:dyDescent="0.25">
      <c r="A262" s="30">
        <v>258</v>
      </c>
      <c r="B262" s="40" t="s">
        <v>627</v>
      </c>
      <c r="C262" s="32">
        <f t="shared" si="13"/>
        <v>942820</v>
      </c>
      <c r="D262" s="41"/>
      <c r="E262" s="42">
        <v>657035</v>
      </c>
      <c r="F262" s="42">
        <v>285785</v>
      </c>
      <c r="G262" s="42" t="s">
        <v>21</v>
      </c>
      <c r="H262" s="43">
        <v>7606059</v>
      </c>
      <c r="I262" s="44"/>
      <c r="J262" s="45" t="s">
        <v>21</v>
      </c>
      <c r="K262" s="43" t="s">
        <v>21</v>
      </c>
      <c r="L262" s="36">
        <f t="shared" si="14"/>
        <v>8548879</v>
      </c>
      <c r="M262" s="37">
        <v>119258746</v>
      </c>
      <c r="N262" s="39">
        <f t="shared" si="12"/>
        <v>7.1683455400411475E-2</v>
      </c>
      <c r="O262" s="31" t="s">
        <v>103</v>
      </c>
    </row>
    <row r="263" spans="1:15" x14ac:dyDescent="0.25">
      <c r="A263" s="30">
        <v>259</v>
      </c>
      <c r="B263" s="40" t="s">
        <v>293</v>
      </c>
      <c r="C263" s="32">
        <f t="shared" si="13"/>
        <v>293804</v>
      </c>
      <c r="D263" s="41">
        <v>293804</v>
      </c>
      <c r="E263" s="42" t="s">
        <v>21</v>
      </c>
      <c r="F263" s="42" t="s">
        <v>21</v>
      </c>
      <c r="G263" s="42" t="s">
        <v>21</v>
      </c>
      <c r="H263" s="43" t="s">
        <v>21</v>
      </c>
      <c r="I263" s="44"/>
      <c r="J263" s="45" t="s">
        <v>21</v>
      </c>
      <c r="K263" s="43" t="s">
        <v>21</v>
      </c>
      <c r="L263" s="36">
        <f t="shared" si="14"/>
        <v>293804</v>
      </c>
      <c r="M263" s="37">
        <v>2144181</v>
      </c>
      <c r="N263" s="39">
        <f t="shared" si="12"/>
        <v>0.13702387998028151</v>
      </c>
      <c r="O263" s="31" t="s">
        <v>103</v>
      </c>
    </row>
    <row r="264" spans="1:15" x14ac:dyDescent="0.25">
      <c r="A264" s="30">
        <v>260</v>
      </c>
      <c r="B264" s="40" t="s">
        <v>294</v>
      </c>
      <c r="C264" s="32">
        <f t="shared" si="13"/>
        <v>890644</v>
      </c>
      <c r="D264" s="41"/>
      <c r="E264" s="42">
        <v>535305</v>
      </c>
      <c r="F264" s="42" t="s">
        <v>21</v>
      </c>
      <c r="G264" s="42">
        <v>355339</v>
      </c>
      <c r="H264" s="43" t="s">
        <v>21</v>
      </c>
      <c r="I264" s="44"/>
      <c r="J264" s="45" t="s">
        <v>21</v>
      </c>
      <c r="K264" s="43" t="s">
        <v>21</v>
      </c>
      <c r="L264" s="36">
        <f t="shared" si="14"/>
        <v>890644</v>
      </c>
      <c r="M264" s="37">
        <v>48791974</v>
      </c>
      <c r="N264" s="39">
        <f t="shared" si="12"/>
        <v>1.8253903808032036E-2</v>
      </c>
      <c r="O264" s="31" t="s">
        <v>56</v>
      </c>
    </row>
    <row r="265" spans="1:15" x14ac:dyDescent="0.25">
      <c r="A265" s="30">
        <v>261</v>
      </c>
      <c r="B265" s="40" t="s">
        <v>295</v>
      </c>
      <c r="C265" s="32">
        <f t="shared" si="13"/>
        <v>4643</v>
      </c>
      <c r="D265" s="41">
        <v>4643</v>
      </c>
      <c r="E265" s="42" t="s">
        <v>21</v>
      </c>
      <c r="F265" s="42" t="s">
        <v>21</v>
      </c>
      <c r="G265" s="42" t="s">
        <v>21</v>
      </c>
      <c r="H265" s="43" t="s">
        <v>21</v>
      </c>
      <c r="I265" s="44"/>
      <c r="J265" s="45" t="s">
        <v>21</v>
      </c>
      <c r="K265" s="43" t="s">
        <v>21</v>
      </c>
      <c r="L265" s="36">
        <f t="shared" si="14"/>
        <v>4643</v>
      </c>
      <c r="M265" s="46" t="s">
        <v>21</v>
      </c>
      <c r="N265" s="38"/>
      <c r="O265" s="31"/>
    </row>
    <row r="266" spans="1:15" x14ac:dyDescent="0.25">
      <c r="A266" s="30">
        <v>262</v>
      </c>
      <c r="B266" s="40" t="s">
        <v>296</v>
      </c>
      <c r="C266" s="32">
        <f t="shared" si="13"/>
        <v>10470</v>
      </c>
      <c r="D266" s="41">
        <v>10470</v>
      </c>
      <c r="E266" s="42" t="s">
        <v>21</v>
      </c>
      <c r="F266" s="42" t="s">
        <v>21</v>
      </c>
      <c r="G266" s="42" t="s">
        <v>21</v>
      </c>
      <c r="H266" s="43" t="s">
        <v>21</v>
      </c>
      <c r="I266" s="44"/>
      <c r="J266" s="45" t="s">
        <v>21</v>
      </c>
      <c r="K266" s="43" t="s">
        <v>21</v>
      </c>
      <c r="L266" s="36">
        <f t="shared" si="14"/>
        <v>10470</v>
      </c>
      <c r="M266" s="46" t="s">
        <v>21</v>
      </c>
      <c r="N266" s="39"/>
      <c r="O266" s="31"/>
    </row>
    <row r="267" spans="1:15" x14ac:dyDescent="0.25">
      <c r="A267" s="30">
        <v>263</v>
      </c>
      <c r="B267" s="40" t="s">
        <v>628</v>
      </c>
      <c r="C267" s="32">
        <f t="shared" si="13"/>
        <v>36000</v>
      </c>
      <c r="D267" s="41"/>
      <c r="E267" s="42" t="s">
        <v>21</v>
      </c>
      <c r="F267" s="42" t="s">
        <v>21</v>
      </c>
      <c r="G267" s="42">
        <v>36000</v>
      </c>
      <c r="H267" s="43" t="s">
        <v>21</v>
      </c>
      <c r="I267" s="44"/>
      <c r="J267" s="45" t="s">
        <v>21</v>
      </c>
      <c r="K267" s="43" t="s">
        <v>21</v>
      </c>
      <c r="L267" s="36">
        <f t="shared" si="14"/>
        <v>36000</v>
      </c>
      <c r="M267" s="46" t="s">
        <v>21</v>
      </c>
      <c r="N267" s="39"/>
      <c r="O267" s="31"/>
    </row>
    <row r="268" spans="1:15" x14ac:dyDescent="0.25">
      <c r="A268" s="30">
        <v>264</v>
      </c>
      <c r="B268" s="40" t="s">
        <v>629</v>
      </c>
      <c r="C268" s="32">
        <f t="shared" si="13"/>
        <v>0</v>
      </c>
      <c r="D268" s="41"/>
      <c r="E268" s="42" t="s">
        <v>21</v>
      </c>
      <c r="F268" s="42" t="s">
        <v>21</v>
      </c>
      <c r="G268" s="42" t="s">
        <v>21</v>
      </c>
      <c r="H268" s="43" t="s">
        <v>21</v>
      </c>
      <c r="I268" s="44"/>
      <c r="J268" s="45" t="s">
        <v>21</v>
      </c>
      <c r="K268" s="43">
        <v>21373</v>
      </c>
      <c r="L268" s="36">
        <f t="shared" si="14"/>
        <v>21373</v>
      </c>
      <c r="M268" s="46" t="s">
        <v>21</v>
      </c>
      <c r="N268" s="38"/>
      <c r="O268" s="31"/>
    </row>
    <row r="269" spans="1:15" x14ac:dyDescent="0.25">
      <c r="A269" s="30">
        <v>265</v>
      </c>
      <c r="B269" s="40" t="s">
        <v>300</v>
      </c>
      <c r="C269" s="32">
        <f t="shared" si="13"/>
        <v>136978</v>
      </c>
      <c r="D269" s="41"/>
      <c r="E269" s="42">
        <v>136978</v>
      </c>
      <c r="F269" s="42" t="s">
        <v>21</v>
      </c>
      <c r="G269" s="42" t="s">
        <v>21</v>
      </c>
      <c r="H269" s="43" t="s">
        <v>21</v>
      </c>
      <c r="I269" s="44"/>
      <c r="J269" s="45" t="s">
        <v>21</v>
      </c>
      <c r="K269" s="43" t="s">
        <v>21</v>
      </c>
      <c r="L269" s="36">
        <f t="shared" si="14"/>
        <v>136978</v>
      </c>
      <c r="M269" s="37">
        <v>22524333</v>
      </c>
      <c r="N269" s="39">
        <f>L269/M269</f>
        <v>6.0813343507219505E-3</v>
      </c>
      <c r="O269" s="31" t="s">
        <v>176</v>
      </c>
    </row>
    <row r="270" spans="1:15" x14ac:dyDescent="0.25">
      <c r="A270" s="30">
        <v>266</v>
      </c>
      <c r="B270" s="40" t="s">
        <v>301</v>
      </c>
      <c r="C270" s="32">
        <f t="shared" si="13"/>
        <v>40008</v>
      </c>
      <c r="D270" s="41"/>
      <c r="E270" s="42">
        <v>40008</v>
      </c>
      <c r="F270" s="42" t="s">
        <v>21</v>
      </c>
      <c r="G270" s="42" t="s">
        <v>21</v>
      </c>
      <c r="H270" s="43" t="s">
        <v>21</v>
      </c>
      <c r="I270" s="44"/>
      <c r="J270" s="45" t="s">
        <v>21</v>
      </c>
      <c r="K270" s="43" t="s">
        <v>21</v>
      </c>
      <c r="L270" s="36">
        <f t="shared" si="14"/>
        <v>40008</v>
      </c>
      <c r="M270" s="46" t="s">
        <v>21</v>
      </c>
      <c r="N270" s="38"/>
      <c r="O270" s="31" t="s">
        <v>37</v>
      </c>
    </row>
    <row r="271" spans="1:15" x14ac:dyDescent="0.25">
      <c r="A271" s="30">
        <v>267</v>
      </c>
      <c r="B271" s="40" t="s">
        <v>302</v>
      </c>
      <c r="C271" s="32">
        <f t="shared" si="13"/>
        <v>352664</v>
      </c>
      <c r="D271" s="41">
        <v>64458</v>
      </c>
      <c r="E271" s="42">
        <v>288206</v>
      </c>
      <c r="F271" s="42" t="s">
        <v>21</v>
      </c>
      <c r="G271" s="42" t="s">
        <v>21</v>
      </c>
      <c r="H271" s="43" t="s">
        <v>21</v>
      </c>
      <c r="I271" s="44"/>
      <c r="J271" s="45" t="s">
        <v>21</v>
      </c>
      <c r="K271" s="43" t="s">
        <v>21</v>
      </c>
      <c r="L271" s="36">
        <f t="shared" si="14"/>
        <v>352664</v>
      </c>
      <c r="M271" s="37">
        <v>2568532</v>
      </c>
      <c r="N271" s="38">
        <f>L271/M271</f>
        <v>0.1373017739315687</v>
      </c>
      <c r="O271" s="31" t="s">
        <v>37</v>
      </c>
    </row>
    <row r="272" spans="1:15" x14ac:dyDescent="0.25">
      <c r="A272" s="30">
        <v>268</v>
      </c>
      <c r="B272" s="40" t="s">
        <v>303</v>
      </c>
      <c r="C272" s="32">
        <f t="shared" si="13"/>
        <v>353718</v>
      </c>
      <c r="D272" s="41">
        <v>83908</v>
      </c>
      <c r="E272" s="42">
        <v>269810</v>
      </c>
      <c r="F272" s="42" t="s">
        <v>21</v>
      </c>
      <c r="G272" s="42" t="s">
        <v>21</v>
      </c>
      <c r="H272" s="43" t="s">
        <v>21</v>
      </c>
      <c r="I272" s="44"/>
      <c r="J272" s="45" t="s">
        <v>21</v>
      </c>
      <c r="K272" s="43" t="s">
        <v>21</v>
      </c>
      <c r="L272" s="36">
        <f t="shared" si="14"/>
        <v>353718</v>
      </c>
      <c r="M272" s="37">
        <v>2784291</v>
      </c>
      <c r="N272" s="38">
        <f>L272/M272</f>
        <v>0.12704060028208258</v>
      </c>
      <c r="O272" s="31" t="s">
        <v>74</v>
      </c>
    </row>
    <row r="273" spans="1:15" x14ac:dyDescent="0.25">
      <c r="A273" s="30">
        <v>269</v>
      </c>
      <c r="B273" s="40" t="s">
        <v>630</v>
      </c>
      <c r="C273" s="32">
        <f t="shared" si="13"/>
        <v>649961</v>
      </c>
      <c r="D273" s="41"/>
      <c r="E273" s="42">
        <v>558547</v>
      </c>
      <c r="F273" s="42">
        <v>91414</v>
      </c>
      <c r="G273" s="42" t="s">
        <v>21</v>
      </c>
      <c r="H273" s="43" t="s">
        <v>21</v>
      </c>
      <c r="I273" s="44"/>
      <c r="J273" s="45" t="s">
        <v>21</v>
      </c>
      <c r="K273" s="43" t="s">
        <v>21</v>
      </c>
      <c r="L273" s="36">
        <f t="shared" si="14"/>
        <v>649961</v>
      </c>
      <c r="M273" s="37">
        <v>46575274</v>
      </c>
      <c r="N273" s="39">
        <f>L273/M273</f>
        <v>1.3955065513946305E-2</v>
      </c>
      <c r="O273" s="31" t="s">
        <v>76</v>
      </c>
    </row>
    <row r="274" spans="1:15" x14ac:dyDescent="0.25">
      <c r="A274" s="30">
        <v>270</v>
      </c>
      <c r="B274" s="40" t="s">
        <v>631</v>
      </c>
      <c r="C274" s="32">
        <f t="shared" si="13"/>
        <v>5295</v>
      </c>
      <c r="D274" s="41">
        <v>5295</v>
      </c>
      <c r="E274" s="42" t="s">
        <v>21</v>
      </c>
      <c r="F274" s="42" t="s">
        <v>21</v>
      </c>
      <c r="G274" s="42" t="s">
        <v>21</v>
      </c>
      <c r="H274" s="43" t="s">
        <v>21</v>
      </c>
      <c r="I274" s="44"/>
      <c r="J274" s="45" t="s">
        <v>21</v>
      </c>
      <c r="K274" s="43" t="s">
        <v>21</v>
      </c>
      <c r="L274" s="36">
        <f t="shared" si="14"/>
        <v>5295</v>
      </c>
      <c r="M274" s="37">
        <v>331754</v>
      </c>
      <c r="N274" s="39">
        <f>L274/M274</f>
        <v>1.5960621424308374E-2</v>
      </c>
      <c r="O274" s="31" t="s">
        <v>23</v>
      </c>
    </row>
    <row r="275" spans="1:15" x14ac:dyDescent="0.25">
      <c r="A275" s="30">
        <v>271</v>
      </c>
      <c r="B275" s="40" t="s">
        <v>306</v>
      </c>
      <c r="C275" s="32">
        <f t="shared" si="13"/>
        <v>373979</v>
      </c>
      <c r="D275" s="41"/>
      <c r="E275" s="42">
        <v>75631</v>
      </c>
      <c r="F275" s="42">
        <v>298348</v>
      </c>
      <c r="G275" s="42" t="s">
        <v>21</v>
      </c>
      <c r="H275" s="43" t="s">
        <v>21</v>
      </c>
      <c r="I275" s="44"/>
      <c r="J275" s="45" t="s">
        <v>21</v>
      </c>
      <c r="K275" s="43">
        <v>448298</v>
      </c>
      <c r="L275" s="36">
        <f t="shared" si="14"/>
        <v>822277</v>
      </c>
      <c r="M275" s="46" t="s">
        <v>21</v>
      </c>
      <c r="N275" s="39"/>
      <c r="O275" s="31"/>
    </row>
    <row r="276" spans="1:15" x14ac:dyDescent="0.25">
      <c r="A276" s="30">
        <v>272</v>
      </c>
      <c r="B276" s="40" t="s">
        <v>307</v>
      </c>
      <c r="C276" s="32">
        <f t="shared" si="13"/>
        <v>2881</v>
      </c>
      <c r="D276" s="41">
        <v>2881</v>
      </c>
      <c r="E276" s="42" t="s">
        <v>21</v>
      </c>
      <c r="F276" s="42" t="s">
        <v>21</v>
      </c>
      <c r="G276" s="42" t="s">
        <v>21</v>
      </c>
      <c r="H276" s="43" t="s">
        <v>21</v>
      </c>
      <c r="I276" s="44"/>
      <c r="J276" s="45" t="s">
        <v>21</v>
      </c>
      <c r="K276" s="43" t="s">
        <v>21</v>
      </c>
      <c r="L276" s="36">
        <f t="shared" si="14"/>
        <v>2881</v>
      </c>
      <c r="M276" s="46" t="s">
        <v>21</v>
      </c>
      <c r="N276" s="39"/>
      <c r="O276" s="31" t="s">
        <v>23</v>
      </c>
    </row>
    <row r="277" spans="1:15" x14ac:dyDescent="0.25">
      <c r="A277" s="30">
        <v>273</v>
      </c>
      <c r="B277" s="40" t="s">
        <v>309</v>
      </c>
      <c r="C277" s="32">
        <f t="shared" si="13"/>
        <v>3827</v>
      </c>
      <c r="D277" s="41">
        <v>3827</v>
      </c>
      <c r="E277" s="42" t="s">
        <v>21</v>
      </c>
      <c r="F277" s="42" t="s">
        <v>21</v>
      </c>
      <c r="G277" s="42" t="s">
        <v>21</v>
      </c>
      <c r="H277" s="43" t="s">
        <v>21</v>
      </c>
      <c r="I277" s="44"/>
      <c r="J277" s="45" t="s">
        <v>21</v>
      </c>
      <c r="K277" s="43">
        <v>25315</v>
      </c>
      <c r="L277" s="36">
        <f t="shared" si="14"/>
        <v>29142</v>
      </c>
      <c r="M277" s="46" t="s">
        <v>21</v>
      </c>
      <c r="N277" s="39"/>
      <c r="O277" s="31"/>
    </row>
    <row r="278" spans="1:15" x14ac:dyDescent="0.25">
      <c r="A278" s="30">
        <v>274</v>
      </c>
      <c r="B278" s="40" t="s">
        <v>632</v>
      </c>
      <c r="C278" s="32">
        <f t="shared" si="13"/>
        <v>3827</v>
      </c>
      <c r="D278" s="41">
        <v>3827</v>
      </c>
      <c r="E278" s="42" t="s">
        <v>21</v>
      </c>
      <c r="F278" s="42" t="s">
        <v>21</v>
      </c>
      <c r="G278" s="42" t="s">
        <v>21</v>
      </c>
      <c r="H278" s="43" t="s">
        <v>21</v>
      </c>
      <c r="I278" s="44"/>
      <c r="J278" s="45" t="s">
        <v>21</v>
      </c>
      <c r="K278" s="43" t="s">
        <v>21</v>
      </c>
      <c r="L278" s="36">
        <f t="shared" si="14"/>
        <v>3827</v>
      </c>
      <c r="M278" s="46" t="s">
        <v>21</v>
      </c>
      <c r="N278" s="38"/>
      <c r="O278" s="31"/>
    </row>
    <row r="279" spans="1:15" x14ac:dyDescent="0.25">
      <c r="A279" s="30">
        <v>275</v>
      </c>
      <c r="B279" s="40" t="s">
        <v>633</v>
      </c>
      <c r="C279" s="32">
        <f t="shared" si="13"/>
        <v>5040</v>
      </c>
      <c r="D279" s="41"/>
      <c r="E279" s="42" t="s">
        <v>21</v>
      </c>
      <c r="F279" s="42">
        <v>5040</v>
      </c>
      <c r="G279" s="42" t="s">
        <v>21</v>
      </c>
      <c r="H279" s="43" t="s">
        <v>21</v>
      </c>
      <c r="I279" s="44"/>
      <c r="J279" s="45" t="s">
        <v>21</v>
      </c>
      <c r="K279" s="43" t="s">
        <v>21</v>
      </c>
      <c r="L279" s="36">
        <f t="shared" si="14"/>
        <v>5040</v>
      </c>
      <c r="M279" s="46" t="s">
        <v>21</v>
      </c>
      <c r="N279" s="38"/>
      <c r="O279" s="31"/>
    </row>
    <row r="280" spans="1:15" x14ac:dyDescent="0.25">
      <c r="A280" s="30">
        <v>276</v>
      </c>
      <c r="B280" s="40" t="s">
        <v>310</v>
      </c>
      <c r="C280" s="32">
        <f t="shared" si="13"/>
        <v>209159</v>
      </c>
      <c r="D280" s="41"/>
      <c r="E280" s="42">
        <v>175345</v>
      </c>
      <c r="F280" s="42">
        <v>33814</v>
      </c>
      <c r="G280" s="42" t="s">
        <v>21</v>
      </c>
      <c r="H280" s="43" t="s">
        <v>21</v>
      </c>
      <c r="I280" s="44"/>
      <c r="J280" s="45">
        <v>800000</v>
      </c>
      <c r="K280" s="43" t="s">
        <v>21</v>
      </c>
      <c r="L280" s="36">
        <f t="shared" si="14"/>
        <v>1009159</v>
      </c>
      <c r="M280" s="37">
        <v>11052828</v>
      </c>
      <c r="N280" s="38">
        <f>L280/M280</f>
        <v>9.130323931576606E-2</v>
      </c>
      <c r="O280" s="31" t="s">
        <v>103</v>
      </c>
    </row>
    <row r="281" spans="1:15" x14ac:dyDescent="0.25">
      <c r="A281" s="30">
        <v>277</v>
      </c>
      <c r="B281" s="40" t="s">
        <v>311</v>
      </c>
      <c r="C281" s="32">
        <f t="shared" si="13"/>
        <v>8910</v>
      </c>
      <c r="D281" s="41">
        <v>8291</v>
      </c>
      <c r="E281" s="42">
        <v>619</v>
      </c>
      <c r="F281" s="42" t="s">
        <v>21</v>
      </c>
      <c r="G281" s="42" t="s">
        <v>21</v>
      </c>
      <c r="H281" s="43" t="s">
        <v>21</v>
      </c>
      <c r="I281" s="44"/>
      <c r="J281" s="45" t="s">
        <v>21</v>
      </c>
      <c r="K281" s="43" t="s">
        <v>21</v>
      </c>
      <c r="L281" s="36">
        <f t="shared" si="14"/>
        <v>8910</v>
      </c>
      <c r="M281" s="37">
        <v>235230</v>
      </c>
      <c r="N281" s="39">
        <f>L281/M281</f>
        <v>3.7877821706414995E-2</v>
      </c>
      <c r="O281" s="31" t="s">
        <v>63</v>
      </c>
    </row>
    <row r="282" spans="1:15" x14ac:dyDescent="0.25">
      <c r="A282" s="30">
        <v>278</v>
      </c>
      <c r="B282" s="40" t="s">
        <v>312</v>
      </c>
      <c r="C282" s="32">
        <f t="shared" si="13"/>
        <v>17519</v>
      </c>
      <c r="D282" s="41">
        <v>17519</v>
      </c>
      <c r="E282" s="42" t="s">
        <v>21</v>
      </c>
      <c r="F282" s="42" t="s">
        <v>21</v>
      </c>
      <c r="G282" s="42" t="s">
        <v>21</v>
      </c>
      <c r="H282" s="43" t="s">
        <v>21</v>
      </c>
      <c r="I282" s="44"/>
      <c r="J282" s="45" t="s">
        <v>21</v>
      </c>
      <c r="K282" s="43" t="s">
        <v>21</v>
      </c>
      <c r="L282" s="36">
        <f t="shared" si="14"/>
        <v>17519</v>
      </c>
      <c r="M282" s="37">
        <v>477101</v>
      </c>
      <c r="N282" s="39">
        <f>L282/M282</f>
        <v>3.6719688284032104E-2</v>
      </c>
      <c r="O282" s="31"/>
    </row>
    <row r="283" spans="1:15" x14ac:dyDescent="0.25">
      <c r="A283" s="30">
        <v>279</v>
      </c>
      <c r="B283" s="40" t="s">
        <v>634</v>
      </c>
      <c r="C283" s="32">
        <f t="shared" si="13"/>
        <v>50000</v>
      </c>
      <c r="D283" s="41"/>
      <c r="E283" s="42" t="s">
        <v>21</v>
      </c>
      <c r="F283" s="42" t="s">
        <v>21</v>
      </c>
      <c r="G283" s="42">
        <v>50000</v>
      </c>
      <c r="H283" s="43" t="s">
        <v>21</v>
      </c>
      <c r="I283" s="44"/>
      <c r="J283" s="45" t="s">
        <v>21</v>
      </c>
      <c r="K283" s="43" t="s">
        <v>21</v>
      </c>
      <c r="L283" s="36">
        <f t="shared" si="14"/>
        <v>50000</v>
      </c>
      <c r="M283" s="46" t="s">
        <v>21</v>
      </c>
      <c r="N283" s="39"/>
      <c r="O283" s="31"/>
    </row>
    <row r="284" spans="1:15" x14ac:dyDescent="0.25">
      <c r="A284" s="30">
        <v>280</v>
      </c>
      <c r="B284" s="40" t="s">
        <v>313</v>
      </c>
      <c r="C284" s="32">
        <f t="shared" si="13"/>
        <v>1881798</v>
      </c>
      <c r="D284" s="41">
        <v>1240933</v>
      </c>
      <c r="E284" s="42">
        <v>640865</v>
      </c>
      <c r="F284" s="42" t="s">
        <v>21</v>
      </c>
      <c r="G284" s="42" t="s">
        <v>21</v>
      </c>
      <c r="H284" s="43">
        <v>147479</v>
      </c>
      <c r="I284" s="44"/>
      <c r="J284" s="45">
        <v>28547</v>
      </c>
      <c r="K284" s="43" t="s">
        <v>21</v>
      </c>
      <c r="L284" s="36">
        <f t="shared" si="14"/>
        <v>2057824</v>
      </c>
      <c r="M284" s="46" t="s">
        <v>21</v>
      </c>
      <c r="N284" s="39"/>
      <c r="O284" s="31" t="s">
        <v>314</v>
      </c>
    </row>
    <row r="285" spans="1:15" x14ac:dyDescent="0.25">
      <c r="A285" s="30">
        <v>281</v>
      </c>
      <c r="B285" s="40" t="s">
        <v>315</v>
      </c>
      <c r="C285" s="32">
        <f t="shared" si="13"/>
        <v>4712</v>
      </c>
      <c r="D285" s="41">
        <v>4712</v>
      </c>
      <c r="E285" s="42" t="s">
        <v>21</v>
      </c>
      <c r="F285" s="42" t="s">
        <v>21</v>
      </c>
      <c r="G285" s="42" t="s">
        <v>21</v>
      </c>
      <c r="H285" s="43" t="s">
        <v>21</v>
      </c>
      <c r="I285" s="44"/>
      <c r="J285" s="45" t="s">
        <v>21</v>
      </c>
      <c r="K285" s="43" t="s">
        <v>21</v>
      </c>
      <c r="L285" s="36">
        <f t="shared" si="14"/>
        <v>4712</v>
      </c>
      <c r="M285" s="46" t="s">
        <v>21</v>
      </c>
      <c r="N285" s="38"/>
      <c r="O285" s="31"/>
    </row>
    <row r="286" spans="1:15" x14ac:dyDescent="0.25">
      <c r="A286" s="30">
        <v>282</v>
      </c>
      <c r="B286" s="40" t="s">
        <v>316</v>
      </c>
      <c r="C286" s="32">
        <f t="shared" si="13"/>
        <v>8599</v>
      </c>
      <c r="D286" s="41">
        <v>8599</v>
      </c>
      <c r="E286" s="42" t="s">
        <v>21</v>
      </c>
      <c r="F286" s="42" t="s">
        <v>21</v>
      </c>
      <c r="G286" s="42" t="s">
        <v>21</v>
      </c>
      <c r="H286" s="43" t="s">
        <v>21</v>
      </c>
      <c r="I286" s="44"/>
      <c r="J286" s="45" t="s">
        <v>21</v>
      </c>
      <c r="K286" s="43" t="s">
        <v>21</v>
      </c>
      <c r="L286" s="36">
        <f t="shared" si="14"/>
        <v>8599</v>
      </c>
      <c r="M286" s="37">
        <v>587934</v>
      </c>
      <c r="N286" s="38">
        <f>L286/M286</f>
        <v>1.4625791330319389E-2</v>
      </c>
      <c r="O286" s="31" t="s">
        <v>23</v>
      </c>
    </row>
    <row r="287" spans="1:15" x14ac:dyDescent="0.25">
      <c r="A287" s="30">
        <v>283</v>
      </c>
      <c r="B287" s="40" t="s">
        <v>317</v>
      </c>
      <c r="C287" s="32">
        <f t="shared" si="13"/>
        <v>6648</v>
      </c>
      <c r="D287" s="41">
        <v>6648</v>
      </c>
      <c r="E287" s="42" t="s">
        <v>21</v>
      </c>
      <c r="F287" s="42" t="s">
        <v>21</v>
      </c>
      <c r="G287" s="42" t="s">
        <v>21</v>
      </c>
      <c r="H287" s="43" t="s">
        <v>21</v>
      </c>
      <c r="I287" s="44"/>
      <c r="J287" s="45" t="s">
        <v>21</v>
      </c>
      <c r="K287" s="43" t="s">
        <v>21</v>
      </c>
      <c r="L287" s="36">
        <f t="shared" si="14"/>
        <v>6648</v>
      </c>
      <c r="M287" s="37">
        <v>457953</v>
      </c>
      <c r="N287" s="38">
        <f>L287/M287</f>
        <v>1.4516773555364852E-2</v>
      </c>
      <c r="O287" s="31" t="s">
        <v>23</v>
      </c>
    </row>
    <row r="288" spans="1:15" x14ac:dyDescent="0.25">
      <c r="A288" s="30">
        <v>284</v>
      </c>
      <c r="B288" s="40" t="s">
        <v>635</v>
      </c>
      <c r="C288" s="32">
        <f t="shared" si="13"/>
        <v>2781350</v>
      </c>
      <c r="D288" s="41"/>
      <c r="E288" s="42">
        <v>1897099</v>
      </c>
      <c r="F288" s="42">
        <v>637862</v>
      </c>
      <c r="G288" s="42">
        <v>246389</v>
      </c>
      <c r="H288" s="43" t="s">
        <v>21</v>
      </c>
      <c r="I288" s="44"/>
      <c r="J288" s="45" t="s">
        <v>21</v>
      </c>
      <c r="K288" s="43" t="s">
        <v>21</v>
      </c>
      <c r="L288" s="36">
        <f t="shared" si="14"/>
        <v>2781350</v>
      </c>
      <c r="M288" s="37">
        <v>216594776</v>
      </c>
      <c r="N288" s="39">
        <f>L288/M288</f>
        <v>1.2841260769835003E-2</v>
      </c>
      <c r="O288" s="31" t="s">
        <v>23</v>
      </c>
    </row>
    <row r="289" spans="1:15" x14ac:dyDescent="0.25">
      <c r="A289" s="30">
        <v>285</v>
      </c>
      <c r="B289" s="40" t="s">
        <v>636</v>
      </c>
      <c r="C289" s="32">
        <f t="shared" si="13"/>
        <v>50000</v>
      </c>
      <c r="D289" s="41"/>
      <c r="E289" s="42" t="s">
        <v>21</v>
      </c>
      <c r="F289" s="42" t="s">
        <v>21</v>
      </c>
      <c r="G289" s="42">
        <v>50000</v>
      </c>
      <c r="H289" s="43" t="s">
        <v>21</v>
      </c>
      <c r="I289" s="44"/>
      <c r="J289" s="45" t="s">
        <v>21</v>
      </c>
      <c r="K289" s="43" t="s">
        <v>21</v>
      </c>
      <c r="L289" s="36">
        <f t="shared" si="14"/>
        <v>50000</v>
      </c>
      <c r="M289" s="46" t="s">
        <v>21</v>
      </c>
      <c r="N289" s="39"/>
      <c r="O289" s="31"/>
    </row>
    <row r="290" spans="1:15" x14ac:dyDescent="0.25">
      <c r="A290" s="30">
        <v>286</v>
      </c>
      <c r="B290" s="40" t="s">
        <v>637</v>
      </c>
      <c r="C290" s="32">
        <f t="shared" si="13"/>
        <v>30000</v>
      </c>
      <c r="D290" s="41"/>
      <c r="E290" s="42" t="s">
        <v>21</v>
      </c>
      <c r="F290" s="42" t="s">
        <v>21</v>
      </c>
      <c r="G290" s="42">
        <v>30000</v>
      </c>
      <c r="H290" s="43" t="s">
        <v>21</v>
      </c>
      <c r="I290" s="44"/>
      <c r="J290" s="45" t="s">
        <v>21</v>
      </c>
      <c r="K290" s="43" t="s">
        <v>21</v>
      </c>
      <c r="L290" s="36">
        <f t="shared" si="14"/>
        <v>30000</v>
      </c>
      <c r="M290" s="46" t="s">
        <v>21</v>
      </c>
      <c r="N290" s="38"/>
      <c r="O290" s="31"/>
    </row>
    <row r="291" spans="1:15" x14ac:dyDescent="0.25">
      <c r="A291" s="30">
        <v>287</v>
      </c>
      <c r="B291" s="40" t="s">
        <v>320</v>
      </c>
      <c r="C291" s="32">
        <f t="shared" si="13"/>
        <v>369513</v>
      </c>
      <c r="D291" s="41">
        <v>16872</v>
      </c>
      <c r="E291" s="42">
        <v>352641</v>
      </c>
      <c r="F291" s="42" t="s">
        <v>21</v>
      </c>
      <c r="G291" s="42" t="s">
        <v>21</v>
      </c>
      <c r="H291" s="43" t="s">
        <v>21</v>
      </c>
      <c r="I291" s="44"/>
      <c r="J291" s="45" t="s">
        <v>21</v>
      </c>
      <c r="K291" s="43" t="s">
        <v>21</v>
      </c>
      <c r="L291" s="36">
        <f t="shared" si="14"/>
        <v>369513</v>
      </c>
      <c r="M291" s="37">
        <v>13612323</v>
      </c>
      <c r="N291" s="38">
        <f t="shared" ref="N291:N301" si="15">L291/M291</f>
        <v>2.7145476932923206E-2</v>
      </c>
      <c r="O291" s="31" t="s">
        <v>37</v>
      </c>
    </row>
    <row r="292" spans="1:15" x14ac:dyDescent="0.25">
      <c r="A292" s="30">
        <v>288</v>
      </c>
      <c r="B292" s="40" t="s">
        <v>321</v>
      </c>
      <c r="C292" s="32">
        <f t="shared" si="13"/>
        <v>639111</v>
      </c>
      <c r="D292" s="41"/>
      <c r="E292" s="42">
        <v>456405</v>
      </c>
      <c r="F292" s="42">
        <v>182706</v>
      </c>
      <c r="G292" s="42" t="s">
        <v>21</v>
      </c>
      <c r="H292" s="43" t="s">
        <v>21</v>
      </c>
      <c r="I292" s="44">
        <v>19310</v>
      </c>
      <c r="J292" s="45">
        <v>165453</v>
      </c>
      <c r="K292" s="43" t="s">
        <v>21</v>
      </c>
      <c r="L292" s="36">
        <f t="shared" si="14"/>
        <v>823874</v>
      </c>
      <c r="M292" s="37">
        <v>63104952</v>
      </c>
      <c r="N292" s="38">
        <f t="shared" si="15"/>
        <v>1.3055615667055733E-2</v>
      </c>
      <c r="O292" s="31" t="s">
        <v>519</v>
      </c>
    </row>
    <row r="293" spans="1:15" x14ac:dyDescent="0.25">
      <c r="A293" s="30">
        <v>289</v>
      </c>
      <c r="B293" s="40" t="s">
        <v>322</v>
      </c>
      <c r="C293" s="32">
        <f t="shared" si="13"/>
        <v>325732</v>
      </c>
      <c r="D293" s="41"/>
      <c r="E293" s="42">
        <v>325732</v>
      </c>
      <c r="F293" s="42" t="s">
        <v>21</v>
      </c>
      <c r="G293" s="42" t="s">
        <v>21</v>
      </c>
      <c r="H293" s="43" t="s">
        <v>21</v>
      </c>
      <c r="I293" s="44"/>
      <c r="J293" s="45" t="s">
        <v>21</v>
      </c>
      <c r="K293" s="43" t="s">
        <v>21</v>
      </c>
      <c r="L293" s="36">
        <f t="shared" si="14"/>
        <v>325732</v>
      </c>
      <c r="M293" s="37">
        <v>29113213</v>
      </c>
      <c r="N293" s="38">
        <f t="shared" si="15"/>
        <v>1.1188459343185514E-2</v>
      </c>
      <c r="O293" s="31" t="s">
        <v>242</v>
      </c>
    </row>
    <row r="294" spans="1:15" x14ac:dyDescent="0.25">
      <c r="A294" s="30">
        <v>290</v>
      </c>
      <c r="B294" s="40" t="s">
        <v>323</v>
      </c>
      <c r="C294" s="32">
        <f t="shared" si="13"/>
        <v>5105</v>
      </c>
      <c r="D294" s="41">
        <v>5105</v>
      </c>
      <c r="E294" s="42" t="s">
        <v>21</v>
      </c>
      <c r="F294" s="42" t="s">
        <v>21</v>
      </c>
      <c r="G294" s="42" t="s">
        <v>21</v>
      </c>
      <c r="H294" s="43" t="s">
        <v>21</v>
      </c>
      <c r="I294" s="44"/>
      <c r="J294" s="45" t="s">
        <v>21</v>
      </c>
      <c r="K294" s="43" t="s">
        <v>21</v>
      </c>
      <c r="L294" s="36">
        <f t="shared" si="14"/>
        <v>5105</v>
      </c>
      <c r="M294" s="37">
        <v>211194</v>
      </c>
      <c r="N294" s="38">
        <f t="shared" si="15"/>
        <v>2.4172088222203281E-2</v>
      </c>
      <c r="O294" s="31" t="s">
        <v>153</v>
      </c>
    </row>
    <row r="295" spans="1:15" x14ac:dyDescent="0.25">
      <c r="A295" s="30">
        <v>291</v>
      </c>
      <c r="B295" s="40" t="s">
        <v>325</v>
      </c>
      <c r="C295" s="32">
        <f t="shared" si="13"/>
        <v>24968</v>
      </c>
      <c r="D295" s="41">
        <v>2881</v>
      </c>
      <c r="E295" s="42">
        <v>22087</v>
      </c>
      <c r="F295" s="42" t="s">
        <v>21</v>
      </c>
      <c r="G295" s="42" t="s">
        <v>21</v>
      </c>
      <c r="H295" s="43" t="s">
        <v>21</v>
      </c>
      <c r="I295" s="44"/>
      <c r="J295" s="45" t="s">
        <v>21</v>
      </c>
      <c r="K295" s="43" t="s">
        <v>21</v>
      </c>
      <c r="L295" s="36">
        <f t="shared" si="14"/>
        <v>24968</v>
      </c>
      <c r="M295" s="37">
        <v>418810</v>
      </c>
      <c r="N295" s="38">
        <f t="shared" si="15"/>
        <v>5.9616532556529211E-2</v>
      </c>
      <c r="O295" s="31" t="s">
        <v>23</v>
      </c>
    </row>
    <row r="296" spans="1:15" x14ac:dyDescent="0.25">
      <c r="A296" s="30">
        <v>292</v>
      </c>
      <c r="B296" s="40" t="s">
        <v>326</v>
      </c>
      <c r="C296" s="32">
        <f t="shared" si="13"/>
        <v>7725</v>
      </c>
      <c r="D296" s="41">
        <v>7725</v>
      </c>
      <c r="E296" s="42" t="s">
        <v>21</v>
      </c>
      <c r="F296" s="42" t="s">
        <v>21</v>
      </c>
      <c r="G296" s="42" t="s">
        <v>21</v>
      </c>
      <c r="H296" s="43" t="s">
        <v>21</v>
      </c>
      <c r="I296" s="44"/>
      <c r="J296" s="45" t="s">
        <v>21</v>
      </c>
      <c r="K296" s="43" t="s">
        <v>21</v>
      </c>
      <c r="L296" s="36">
        <f t="shared" si="14"/>
        <v>7725</v>
      </c>
      <c r="M296" s="37">
        <v>878903</v>
      </c>
      <c r="N296" s="38">
        <f t="shared" si="15"/>
        <v>8.7893658344549968E-3</v>
      </c>
      <c r="O296" s="31" t="s">
        <v>23</v>
      </c>
    </row>
    <row r="297" spans="1:15" x14ac:dyDescent="0.25">
      <c r="A297" s="30">
        <v>293</v>
      </c>
      <c r="B297" s="40" t="s">
        <v>327</v>
      </c>
      <c r="C297" s="32">
        <f t="shared" si="13"/>
        <v>3827</v>
      </c>
      <c r="D297" s="41">
        <v>3827</v>
      </c>
      <c r="E297" s="42" t="s">
        <v>21</v>
      </c>
      <c r="F297" s="42" t="s">
        <v>21</v>
      </c>
      <c r="G297" s="42" t="s">
        <v>21</v>
      </c>
      <c r="H297" s="43" t="s">
        <v>21</v>
      </c>
      <c r="I297" s="44"/>
      <c r="J297" s="45" t="s">
        <v>21</v>
      </c>
      <c r="K297" s="43" t="s">
        <v>21</v>
      </c>
      <c r="L297" s="36">
        <f t="shared" si="14"/>
        <v>3827</v>
      </c>
      <c r="M297" s="37">
        <v>172019</v>
      </c>
      <c r="N297" s="38">
        <f t="shared" si="15"/>
        <v>2.224754242263936E-2</v>
      </c>
      <c r="O297" s="31" t="s">
        <v>37</v>
      </c>
    </row>
    <row r="298" spans="1:15" x14ac:dyDescent="0.25">
      <c r="A298" s="30">
        <v>294</v>
      </c>
      <c r="B298" s="40" t="s">
        <v>328</v>
      </c>
      <c r="C298" s="32">
        <f t="shared" si="13"/>
        <v>8697</v>
      </c>
      <c r="D298" s="41">
        <v>8697</v>
      </c>
      <c r="E298" s="42" t="s">
        <v>21</v>
      </c>
      <c r="F298" s="42" t="s">
        <v>21</v>
      </c>
      <c r="G298" s="42" t="s">
        <v>21</v>
      </c>
      <c r="H298" s="43" t="s">
        <v>21</v>
      </c>
      <c r="I298" s="44"/>
      <c r="J298" s="45" t="s">
        <v>21</v>
      </c>
      <c r="K298" s="43" t="s">
        <v>21</v>
      </c>
      <c r="L298" s="36">
        <f t="shared" si="14"/>
        <v>8697</v>
      </c>
      <c r="M298" s="37">
        <v>541440</v>
      </c>
      <c r="N298" s="38">
        <f t="shared" si="15"/>
        <v>1.6062721631205673E-2</v>
      </c>
      <c r="O298" s="31" t="s">
        <v>23</v>
      </c>
    </row>
    <row r="299" spans="1:15" x14ac:dyDescent="0.25">
      <c r="A299" s="30">
        <v>295</v>
      </c>
      <c r="B299" s="40" t="s">
        <v>329</v>
      </c>
      <c r="C299" s="32">
        <f t="shared" si="13"/>
        <v>25904</v>
      </c>
      <c r="D299" s="41">
        <v>25904</v>
      </c>
      <c r="E299" s="42" t="s">
        <v>21</v>
      </c>
      <c r="F299" s="42" t="s">
        <v>21</v>
      </c>
      <c r="G299" s="42" t="s">
        <v>21</v>
      </c>
      <c r="H299" s="43" t="s">
        <v>21</v>
      </c>
      <c r="I299" s="44"/>
      <c r="J299" s="45" t="s">
        <v>21</v>
      </c>
      <c r="K299" s="43" t="s">
        <v>21</v>
      </c>
      <c r="L299" s="36">
        <f t="shared" si="14"/>
        <v>25904</v>
      </c>
      <c r="M299" s="37">
        <v>951851</v>
      </c>
      <c r="N299" s="38">
        <f t="shared" si="15"/>
        <v>2.7214343421396836E-2</v>
      </c>
      <c r="O299" s="31" t="s">
        <v>56</v>
      </c>
    </row>
    <row r="300" spans="1:15" x14ac:dyDescent="0.25">
      <c r="A300" s="30">
        <v>296</v>
      </c>
      <c r="B300" s="40" t="s">
        <v>331</v>
      </c>
      <c r="C300" s="32">
        <f t="shared" si="13"/>
        <v>5108</v>
      </c>
      <c r="D300" s="41">
        <v>5108</v>
      </c>
      <c r="E300" s="42" t="s">
        <v>21</v>
      </c>
      <c r="F300" s="42" t="s">
        <v>21</v>
      </c>
      <c r="G300" s="42" t="s">
        <v>21</v>
      </c>
      <c r="H300" s="43" t="s">
        <v>21</v>
      </c>
      <c r="I300" s="44"/>
      <c r="J300" s="45" t="s">
        <v>21</v>
      </c>
      <c r="K300" s="43" t="s">
        <v>21</v>
      </c>
      <c r="L300" s="36">
        <f t="shared" si="14"/>
        <v>5108</v>
      </c>
      <c r="M300" s="37">
        <v>165937</v>
      </c>
      <c r="N300" s="38">
        <f t="shared" si="15"/>
        <v>3.0782766953723402E-2</v>
      </c>
      <c r="O300" s="31"/>
    </row>
    <row r="301" spans="1:15" x14ac:dyDescent="0.25">
      <c r="A301" s="30">
        <v>297</v>
      </c>
      <c r="B301" s="40" t="s">
        <v>332</v>
      </c>
      <c r="C301" s="32">
        <f t="shared" si="13"/>
        <v>293804</v>
      </c>
      <c r="D301" s="41">
        <v>293804</v>
      </c>
      <c r="E301" s="42" t="s">
        <v>21</v>
      </c>
      <c r="F301" s="42" t="s">
        <v>21</v>
      </c>
      <c r="G301" s="42" t="s">
        <v>21</v>
      </c>
      <c r="H301" s="43" t="s">
        <v>21</v>
      </c>
      <c r="I301" s="44"/>
      <c r="J301" s="45">
        <v>18572</v>
      </c>
      <c r="K301" s="43" t="s">
        <v>21</v>
      </c>
      <c r="L301" s="36">
        <f t="shared" si="14"/>
        <v>312376</v>
      </c>
      <c r="M301" s="37">
        <v>5872614</v>
      </c>
      <c r="N301" s="39">
        <f t="shared" si="15"/>
        <v>5.3191985715390112E-2</v>
      </c>
      <c r="O301" s="31" t="s">
        <v>107</v>
      </c>
    </row>
    <row r="302" spans="1:15" x14ac:dyDescent="0.25">
      <c r="A302" s="30">
        <v>298</v>
      </c>
      <c r="B302" s="40" t="s">
        <v>333</v>
      </c>
      <c r="C302" s="32">
        <f t="shared" si="13"/>
        <v>16658</v>
      </c>
      <c r="D302" s="41"/>
      <c r="E302" s="42">
        <v>16658</v>
      </c>
      <c r="F302" s="42" t="s">
        <v>21</v>
      </c>
      <c r="G302" s="42" t="s">
        <v>21</v>
      </c>
      <c r="H302" s="43" t="s">
        <v>21</v>
      </c>
      <c r="I302" s="44"/>
      <c r="J302" s="45" t="s">
        <v>21</v>
      </c>
      <c r="K302" s="43">
        <v>27810</v>
      </c>
      <c r="L302" s="36">
        <f t="shared" si="14"/>
        <v>44468</v>
      </c>
      <c r="M302" s="46" t="s">
        <v>21</v>
      </c>
      <c r="N302" s="38"/>
      <c r="O302" s="31"/>
    </row>
    <row r="303" spans="1:15" x14ac:dyDescent="0.25">
      <c r="A303" s="30">
        <v>299</v>
      </c>
      <c r="B303" s="40" t="s">
        <v>334</v>
      </c>
      <c r="C303" s="32">
        <f t="shared" si="13"/>
        <v>3816</v>
      </c>
      <c r="D303" s="41">
        <v>3816</v>
      </c>
      <c r="E303" s="42" t="s">
        <v>21</v>
      </c>
      <c r="F303" s="42" t="s">
        <v>21</v>
      </c>
      <c r="G303" s="42" t="s">
        <v>21</v>
      </c>
      <c r="H303" s="43" t="s">
        <v>21</v>
      </c>
      <c r="I303" s="44"/>
      <c r="J303" s="45" t="s">
        <v>21</v>
      </c>
      <c r="K303" s="43" t="s">
        <v>21</v>
      </c>
      <c r="L303" s="36">
        <f t="shared" si="14"/>
        <v>3816</v>
      </c>
      <c r="M303" s="37">
        <v>299198</v>
      </c>
      <c r="N303" s="38">
        <f>L303/M303</f>
        <v>1.2754095949839237E-2</v>
      </c>
      <c r="O303" s="31" t="s">
        <v>23</v>
      </c>
    </row>
    <row r="304" spans="1:15" x14ac:dyDescent="0.25">
      <c r="A304" s="30">
        <v>300</v>
      </c>
      <c r="B304" s="40" t="s">
        <v>638</v>
      </c>
      <c r="C304" s="32">
        <f t="shared" si="13"/>
        <v>6551</v>
      </c>
      <c r="D304" s="41">
        <v>6551</v>
      </c>
      <c r="E304" s="42" t="s">
        <v>21</v>
      </c>
      <c r="F304" s="42" t="s">
        <v>21</v>
      </c>
      <c r="G304" s="42" t="s">
        <v>21</v>
      </c>
      <c r="H304" s="43" t="s">
        <v>21</v>
      </c>
      <c r="I304" s="44"/>
      <c r="J304" s="45" t="s">
        <v>21</v>
      </c>
      <c r="K304" s="43" t="s">
        <v>21</v>
      </c>
      <c r="L304" s="36">
        <f t="shared" si="14"/>
        <v>6551</v>
      </c>
      <c r="M304" s="37">
        <v>462144</v>
      </c>
      <c r="N304" s="38">
        <f>L304/M304</f>
        <v>1.4175235424456447E-2</v>
      </c>
      <c r="O304" s="31" t="s">
        <v>23</v>
      </c>
    </row>
    <row r="305" spans="1:15" x14ac:dyDescent="0.25">
      <c r="A305" s="30">
        <v>301</v>
      </c>
      <c r="B305" s="40" t="s">
        <v>336</v>
      </c>
      <c r="C305" s="32">
        <f t="shared" si="13"/>
        <v>256038</v>
      </c>
      <c r="D305" s="41">
        <v>60704</v>
      </c>
      <c r="E305" s="42">
        <v>195334</v>
      </c>
      <c r="F305" s="42" t="s">
        <v>21</v>
      </c>
      <c r="G305" s="42" t="s">
        <v>21</v>
      </c>
      <c r="H305" s="43" t="s">
        <v>21</v>
      </c>
      <c r="I305" s="44"/>
      <c r="J305" s="45" t="s">
        <v>21</v>
      </c>
      <c r="K305" s="43" t="s">
        <v>21</v>
      </c>
      <c r="L305" s="36">
        <f t="shared" si="14"/>
        <v>256038</v>
      </c>
      <c r="M305" s="37">
        <v>2222230</v>
      </c>
      <c r="N305" s="38">
        <f>L305/M305</f>
        <v>0.1152166967415614</v>
      </c>
      <c r="O305" s="31" t="s">
        <v>74</v>
      </c>
    </row>
    <row r="306" spans="1:15" x14ac:dyDescent="0.25">
      <c r="A306" s="30">
        <v>302</v>
      </c>
      <c r="B306" s="40" t="s">
        <v>338</v>
      </c>
      <c r="C306" s="32">
        <f t="shared" si="13"/>
        <v>4684</v>
      </c>
      <c r="D306" s="41">
        <v>4684</v>
      </c>
      <c r="E306" s="42" t="s">
        <v>21</v>
      </c>
      <c r="F306" s="42" t="s">
        <v>21</v>
      </c>
      <c r="G306" s="42" t="s">
        <v>21</v>
      </c>
      <c r="H306" s="43" t="s">
        <v>21</v>
      </c>
      <c r="I306" s="44"/>
      <c r="J306" s="45" t="s">
        <v>21</v>
      </c>
      <c r="K306" s="43" t="s">
        <v>21</v>
      </c>
      <c r="L306" s="36">
        <f t="shared" si="14"/>
        <v>4684</v>
      </c>
      <c r="M306" s="37">
        <v>286815</v>
      </c>
      <c r="N306" s="39">
        <f>L306/M306</f>
        <v>1.6331084496975401E-2</v>
      </c>
      <c r="O306" s="31" t="s">
        <v>23</v>
      </c>
    </row>
    <row r="307" spans="1:15" x14ac:dyDescent="0.25">
      <c r="A307" s="30">
        <v>303</v>
      </c>
      <c r="B307" s="40" t="s">
        <v>639</v>
      </c>
      <c r="C307" s="32">
        <f t="shared" si="13"/>
        <v>49752</v>
      </c>
      <c r="D307" s="41">
        <v>45924</v>
      </c>
      <c r="E307" s="42">
        <v>3828</v>
      </c>
      <c r="F307" s="42" t="s">
        <v>21</v>
      </c>
      <c r="G307" s="42" t="s">
        <v>21</v>
      </c>
      <c r="H307" s="43" t="s">
        <v>21</v>
      </c>
      <c r="I307" s="44"/>
      <c r="J307" s="45" t="s">
        <v>21</v>
      </c>
      <c r="K307" s="43" t="s">
        <v>21</v>
      </c>
      <c r="L307" s="36">
        <f t="shared" si="14"/>
        <v>49752</v>
      </c>
      <c r="M307" s="46" t="s">
        <v>21</v>
      </c>
      <c r="N307" s="38"/>
      <c r="O307" s="31"/>
    </row>
    <row r="308" spans="1:15" x14ac:dyDescent="0.25">
      <c r="A308" s="30">
        <v>304</v>
      </c>
      <c r="B308" s="40" t="s">
        <v>340</v>
      </c>
      <c r="C308" s="32">
        <f t="shared" si="13"/>
        <v>9471</v>
      </c>
      <c r="D308" s="41">
        <v>9471</v>
      </c>
      <c r="E308" s="42" t="s">
        <v>21</v>
      </c>
      <c r="F308" s="42" t="s">
        <v>21</v>
      </c>
      <c r="G308" s="42" t="s">
        <v>21</v>
      </c>
      <c r="H308" s="43" t="s">
        <v>21</v>
      </c>
      <c r="I308" s="44"/>
      <c r="J308" s="45" t="s">
        <v>21</v>
      </c>
      <c r="K308" s="43" t="s">
        <v>21</v>
      </c>
      <c r="L308" s="36">
        <f t="shared" si="14"/>
        <v>9471</v>
      </c>
      <c r="M308" s="37">
        <v>169007323</v>
      </c>
      <c r="N308" s="39">
        <f>L308/M308</f>
        <v>5.6038991872559273E-5</v>
      </c>
      <c r="O308" s="31" t="s">
        <v>25</v>
      </c>
    </row>
    <row r="309" spans="1:15" x14ac:dyDescent="0.25">
      <c r="A309" s="30">
        <v>305</v>
      </c>
      <c r="B309" s="40" t="s">
        <v>341</v>
      </c>
      <c r="C309" s="32">
        <f t="shared" si="13"/>
        <v>2913</v>
      </c>
      <c r="D309" s="41">
        <v>2913</v>
      </c>
      <c r="E309" s="42" t="s">
        <v>21</v>
      </c>
      <c r="F309" s="42" t="s">
        <v>21</v>
      </c>
      <c r="G309" s="42" t="s">
        <v>21</v>
      </c>
      <c r="H309" s="43" t="s">
        <v>21</v>
      </c>
      <c r="I309" s="44"/>
      <c r="J309" s="45" t="s">
        <v>21</v>
      </c>
      <c r="K309" s="43" t="s">
        <v>21</v>
      </c>
      <c r="L309" s="36">
        <f t="shared" si="14"/>
        <v>2913</v>
      </c>
      <c r="M309" s="46" t="s">
        <v>21</v>
      </c>
      <c r="N309" s="39"/>
      <c r="O309" s="31"/>
    </row>
    <row r="310" spans="1:15" x14ac:dyDescent="0.25">
      <c r="A310" s="30">
        <v>306</v>
      </c>
      <c r="B310" s="40" t="s">
        <v>342</v>
      </c>
      <c r="C310" s="32">
        <f t="shared" si="13"/>
        <v>8286</v>
      </c>
      <c r="D310" s="41">
        <v>8286</v>
      </c>
      <c r="E310" s="42" t="s">
        <v>21</v>
      </c>
      <c r="F310" s="42" t="s">
        <v>21</v>
      </c>
      <c r="G310" s="42" t="s">
        <v>21</v>
      </c>
      <c r="H310" s="43" t="s">
        <v>21</v>
      </c>
      <c r="I310" s="44"/>
      <c r="J310" s="45" t="s">
        <v>21</v>
      </c>
      <c r="K310" s="43" t="s">
        <v>21</v>
      </c>
      <c r="L310" s="36">
        <f t="shared" si="14"/>
        <v>8286</v>
      </c>
      <c r="M310" s="46" t="s">
        <v>21</v>
      </c>
      <c r="N310" s="38"/>
      <c r="O310" s="31" t="s">
        <v>196</v>
      </c>
    </row>
    <row r="311" spans="1:15" x14ac:dyDescent="0.25">
      <c r="A311" s="30">
        <v>307</v>
      </c>
      <c r="B311" s="40" t="s">
        <v>343</v>
      </c>
      <c r="C311" s="32">
        <f t="shared" si="13"/>
        <v>7855</v>
      </c>
      <c r="D311" s="41">
        <v>4229</v>
      </c>
      <c r="E311" s="42">
        <v>3626</v>
      </c>
      <c r="F311" s="42" t="s">
        <v>21</v>
      </c>
      <c r="G311" s="42" t="s">
        <v>21</v>
      </c>
      <c r="H311" s="43" t="s">
        <v>21</v>
      </c>
      <c r="I311" s="44"/>
      <c r="J311" s="45" t="s">
        <v>21</v>
      </c>
      <c r="K311" s="43" t="s">
        <v>21</v>
      </c>
      <c r="L311" s="36">
        <f t="shared" si="14"/>
        <v>7855</v>
      </c>
      <c r="M311" s="37">
        <v>218187</v>
      </c>
      <c r="N311" s="38">
        <f>L311/M311</f>
        <v>3.6001228304161109E-2</v>
      </c>
      <c r="O311" s="31" t="s">
        <v>37</v>
      </c>
    </row>
    <row r="312" spans="1:15" x14ac:dyDescent="0.25">
      <c r="A312" s="30">
        <v>308</v>
      </c>
      <c r="B312" s="40" t="s">
        <v>344</v>
      </c>
      <c r="C312" s="32">
        <f t="shared" si="13"/>
        <v>80897</v>
      </c>
      <c r="D312" s="41">
        <v>80897</v>
      </c>
      <c r="E312" s="42" t="s">
        <v>21</v>
      </c>
      <c r="F312" s="42" t="s">
        <v>21</v>
      </c>
      <c r="G312" s="42" t="s">
        <v>21</v>
      </c>
      <c r="H312" s="43" t="s">
        <v>21</v>
      </c>
      <c r="I312" s="44"/>
      <c r="J312" s="45" t="s">
        <v>21</v>
      </c>
      <c r="K312" s="43" t="s">
        <v>21</v>
      </c>
      <c r="L312" s="36">
        <f t="shared" si="14"/>
        <v>80897</v>
      </c>
      <c r="M312" s="37">
        <v>399068</v>
      </c>
      <c r="N312" s="39">
        <f>L312/M312</f>
        <v>0.20271482554351639</v>
      </c>
      <c r="O312" s="31"/>
    </row>
    <row r="313" spans="1:15" x14ac:dyDescent="0.25">
      <c r="A313" s="30">
        <v>309</v>
      </c>
      <c r="B313" s="40" t="s">
        <v>345</v>
      </c>
      <c r="C313" s="32">
        <f t="shared" si="13"/>
        <v>3827</v>
      </c>
      <c r="D313" s="41">
        <v>3827</v>
      </c>
      <c r="E313" s="42" t="s">
        <v>21</v>
      </c>
      <c r="F313" s="42" t="s">
        <v>21</v>
      </c>
      <c r="G313" s="42" t="s">
        <v>21</v>
      </c>
      <c r="H313" s="43" t="s">
        <v>21</v>
      </c>
      <c r="I313" s="44"/>
      <c r="J313" s="45" t="s">
        <v>21</v>
      </c>
      <c r="K313" s="43" t="s">
        <v>21</v>
      </c>
      <c r="L313" s="36">
        <f t="shared" si="14"/>
        <v>3827</v>
      </c>
      <c r="M313" s="46" t="s">
        <v>21</v>
      </c>
      <c r="N313" s="39"/>
      <c r="O313" s="31"/>
    </row>
    <row r="314" spans="1:15" x14ac:dyDescent="0.25">
      <c r="A314" s="30">
        <v>310</v>
      </c>
      <c r="B314" s="40" t="s">
        <v>346</v>
      </c>
      <c r="C314" s="32">
        <f t="shared" si="13"/>
        <v>2913</v>
      </c>
      <c r="D314" s="41">
        <v>2913</v>
      </c>
      <c r="E314" s="42" t="s">
        <v>21</v>
      </c>
      <c r="F314" s="42" t="s">
        <v>21</v>
      </c>
      <c r="G314" s="42" t="s">
        <v>21</v>
      </c>
      <c r="H314" s="43" t="s">
        <v>21</v>
      </c>
      <c r="I314" s="44"/>
      <c r="J314" s="45" t="s">
        <v>21</v>
      </c>
      <c r="K314" s="43" t="s">
        <v>21</v>
      </c>
      <c r="L314" s="36">
        <f t="shared" si="14"/>
        <v>2913</v>
      </c>
      <c r="M314" s="46" t="s">
        <v>21</v>
      </c>
      <c r="N314" s="39"/>
      <c r="O314" s="31"/>
    </row>
    <row r="315" spans="1:15" x14ac:dyDescent="0.25">
      <c r="A315" s="30">
        <v>311</v>
      </c>
      <c r="B315" s="40" t="s">
        <v>640</v>
      </c>
      <c r="C315" s="32">
        <f t="shared" si="13"/>
        <v>50000</v>
      </c>
      <c r="D315" s="41"/>
      <c r="E315" s="42" t="s">
        <v>21</v>
      </c>
      <c r="F315" s="42" t="s">
        <v>21</v>
      </c>
      <c r="G315" s="42">
        <v>50000</v>
      </c>
      <c r="H315" s="43" t="s">
        <v>21</v>
      </c>
      <c r="I315" s="44"/>
      <c r="J315" s="45" t="s">
        <v>21</v>
      </c>
      <c r="K315" s="43" t="s">
        <v>21</v>
      </c>
      <c r="L315" s="36">
        <f t="shared" si="14"/>
        <v>50000</v>
      </c>
      <c r="M315" s="46" t="s">
        <v>21</v>
      </c>
      <c r="N315" s="38"/>
      <c r="O315" s="31"/>
    </row>
    <row r="316" spans="1:15" x14ac:dyDescent="0.25">
      <c r="A316" s="30">
        <v>312</v>
      </c>
      <c r="B316" s="40" t="s">
        <v>349</v>
      </c>
      <c r="C316" s="32">
        <f t="shared" si="13"/>
        <v>5697</v>
      </c>
      <c r="D316" s="41">
        <v>2881</v>
      </c>
      <c r="E316" s="42">
        <v>2816</v>
      </c>
      <c r="F316" s="42" t="s">
        <v>21</v>
      </c>
      <c r="G316" s="42" t="s">
        <v>21</v>
      </c>
      <c r="H316" s="43" t="s">
        <v>21</v>
      </c>
      <c r="I316" s="44"/>
      <c r="J316" s="45" t="s">
        <v>21</v>
      </c>
      <c r="K316" s="43" t="s">
        <v>21</v>
      </c>
      <c r="L316" s="36">
        <f t="shared" si="14"/>
        <v>5697</v>
      </c>
      <c r="M316" s="37">
        <v>220689</v>
      </c>
      <c r="N316" s="39">
        <f>L316/M316</f>
        <v>2.5814607887117164E-2</v>
      </c>
      <c r="O316" s="31" t="s">
        <v>23</v>
      </c>
    </row>
    <row r="317" spans="1:15" x14ac:dyDescent="0.25">
      <c r="A317" s="30">
        <v>313</v>
      </c>
      <c r="B317" s="40" t="s">
        <v>641</v>
      </c>
      <c r="C317" s="32">
        <f t="shared" si="13"/>
        <v>50000</v>
      </c>
      <c r="D317" s="41"/>
      <c r="E317" s="42" t="s">
        <v>21</v>
      </c>
      <c r="F317" s="42" t="s">
        <v>21</v>
      </c>
      <c r="G317" s="42">
        <v>50000</v>
      </c>
      <c r="H317" s="43" t="s">
        <v>21</v>
      </c>
      <c r="I317" s="44"/>
      <c r="J317" s="45" t="s">
        <v>21</v>
      </c>
      <c r="K317" s="43" t="s">
        <v>21</v>
      </c>
      <c r="L317" s="36">
        <f t="shared" si="14"/>
        <v>50000</v>
      </c>
      <c r="M317" s="46" t="s">
        <v>21</v>
      </c>
      <c r="N317" s="39"/>
      <c r="O317" s="31"/>
    </row>
    <row r="318" spans="1:15" x14ac:dyDescent="0.25">
      <c r="A318" s="30">
        <v>314</v>
      </c>
      <c r="B318" s="40" t="s">
        <v>350</v>
      </c>
      <c r="C318" s="32">
        <f t="shared" si="13"/>
        <v>5800</v>
      </c>
      <c r="D318" s="41">
        <v>5800</v>
      </c>
      <c r="E318" s="42" t="s">
        <v>21</v>
      </c>
      <c r="F318" s="42" t="s">
        <v>21</v>
      </c>
      <c r="G318" s="42" t="s">
        <v>21</v>
      </c>
      <c r="H318" s="43" t="s">
        <v>21</v>
      </c>
      <c r="I318" s="44"/>
      <c r="J318" s="45" t="s">
        <v>21</v>
      </c>
      <c r="K318" s="43" t="s">
        <v>21</v>
      </c>
      <c r="L318" s="36">
        <f t="shared" si="14"/>
        <v>5800</v>
      </c>
      <c r="M318" s="46" t="s">
        <v>21</v>
      </c>
      <c r="N318" s="38"/>
      <c r="O318" s="31" t="s">
        <v>285</v>
      </c>
    </row>
    <row r="319" spans="1:15" x14ac:dyDescent="0.25">
      <c r="A319" s="30">
        <v>315</v>
      </c>
      <c r="B319" s="40" t="s">
        <v>351</v>
      </c>
      <c r="C319" s="32">
        <f t="shared" si="13"/>
        <v>171993</v>
      </c>
      <c r="D319" s="41"/>
      <c r="E319" s="42">
        <v>171993</v>
      </c>
      <c r="F319" s="42" t="s">
        <v>21</v>
      </c>
      <c r="G319" s="42" t="s">
        <v>21</v>
      </c>
      <c r="H319" s="43" t="s">
        <v>21</v>
      </c>
      <c r="I319" s="44"/>
      <c r="J319" s="45" t="s">
        <v>21</v>
      </c>
      <c r="K319" s="43" t="s">
        <v>21</v>
      </c>
      <c r="L319" s="36">
        <f t="shared" si="14"/>
        <v>171993</v>
      </c>
      <c r="M319" s="37">
        <v>14635382</v>
      </c>
      <c r="N319" s="39">
        <f>L319/M319</f>
        <v>1.1751862711885485E-2</v>
      </c>
      <c r="O319" s="31" t="s">
        <v>352</v>
      </c>
    </row>
    <row r="320" spans="1:15" x14ac:dyDescent="0.25">
      <c r="A320" s="30">
        <v>316</v>
      </c>
      <c r="B320" s="40" t="s">
        <v>353</v>
      </c>
      <c r="C320" s="32">
        <f t="shared" si="13"/>
        <v>151423</v>
      </c>
      <c r="D320" s="41">
        <v>151423</v>
      </c>
      <c r="E320" s="42" t="s">
        <v>21</v>
      </c>
      <c r="F320" s="42" t="s">
        <v>21</v>
      </c>
      <c r="G320" s="42" t="s">
        <v>21</v>
      </c>
      <c r="H320" s="43" t="s">
        <v>21</v>
      </c>
      <c r="I320" s="44"/>
      <c r="J320" s="45" t="s">
        <v>21</v>
      </c>
      <c r="K320" s="43" t="s">
        <v>21</v>
      </c>
      <c r="L320" s="36">
        <f t="shared" si="14"/>
        <v>151423</v>
      </c>
      <c r="M320" s="46" t="s">
        <v>21</v>
      </c>
      <c r="N320" s="38"/>
      <c r="O320" s="31"/>
    </row>
    <row r="321" spans="1:15" x14ac:dyDescent="0.25">
      <c r="A321" s="30">
        <v>317</v>
      </c>
      <c r="B321" s="40" t="s">
        <v>642</v>
      </c>
      <c r="C321" s="32">
        <f t="shared" si="13"/>
        <v>3631</v>
      </c>
      <c r="D321" s="41">
        <v>2963</v>
      </c>
      <c r="E321" s="42">
        <v>668</v>
      </c>
      <c r="F321" s="42" t="s">
        <v>21</v>
      </c>
      <c r="G321" s="42" t="s">
        <v>21</v>
      </c>
      <c r="H321" s="43" t="s">
        <v>21</v>
      </c>
      <c r="I321" s="44"/>
      <c r="J321" s="45" t="s">
        <v>21</v>
      </c>
      <c r="K321" s="43" t="s">
        <v>21</v>
      </c>
      <c r="L321" s="36">
        <f t="shared" si="14"/>
        <v>3631</v>
      </c>
      <c r="M321" s="37">
        <v>218977</v>
      </c>
      <c r="N321" s="38">
        <f>L321/M321</f>
        <v>1.6581650127638976E-2</v>
      </c>
      <c r="O321" s="31" t="s">
        <v>23</v>
      </c>
    </row>
    <row r="322" spans="1:15" x14ac:dyDescent="0.25">
      <c r="A322" s="30">
        <v>318</v>
      </c>
      <c r="B322" s="40" t="s">
        <v>643</v>
      </c>
      <c r="C322" s="32">
        <f t="shared" si="13"/>
        <v>264467</v>
      </c>
      <c r="D322" s="41"/>
      <c r="E322" s="42">
        <v>264467</v>
      </c>
      <c r="F322" s="42" t="s">
        <v>21</v>
      </c>
      <c r="G322" s="42" t="s">
        <v>21</v>
      </c>
      <c r="H322" s="43" t="s">
        <v>21</v>
      </c>
      <c r="I322" s="44"/>
      <c r="J322" s="45" t="s">
        <v>21</v>
      </c>
      <c r="K322" s="43" t="s">
        <v>21</v>
      </c>
      <c r="L322" s="36">
        <f t="shared" si="14"/>
        <v>264467</v>
      </c>
      <c r="M322" s="37">
        <v>9006760</v>
      </c>
      <c r="N322" s="39">
        <f>L322/M322</f>
        <v>2.9363167221065068E-2</v>
      </c>
      <c r="O322" s="31" t="s">
        <v>56</v>
      </c>
    </row>
    <row r="323" spans="1:15" x14ac:dyDescent="0.25">
      <c r="A323" s="30">
        <v>319</v>
      </c>
      <c r="B323" s="40" t="s">
        <v>356</v>
      </c>
      <c r="C323" s="32">
        <f t="shared" si="13"/>
        <v>26994</v>
      </c>
      <c r="D323" s="41">
        <v>26994</v>
      </c>
      <c r="E323" s="42" t="s">
        <v>21</v>
      </c>
      <c r="F323" s="42" t="s">
        <v>21</v>
      </c>
      <c r="G323" s="42" t="s">
        <v>21</v>
      </c>
      <c r="H323" s="43" t="s">
        <v>21</v>
      </c>
      <c r="I323" s="44"/>
      <c r="J323" s="45" t="s">
        <v>21</v>
      </c>
      <c r="K323" s="43" t="s">
        <v>21</v>
      </c>
      <c r="L323" s="36">
        <f t="shared" si="14"/>
        <v>26994</v>
      </c>
      <c r="M323" s="46" t="s">
        <v>21</v>
      </c>
      <c r="N323" s="39"/>
      <c r="O323" s="31"/>
    </row>
    <row r="324" spans="1:15" x14ac:dyDescent="0.25">
      <c r="A324" s="30">
        <v>320</v>
      </c>
      <c r="B324" s="40" t="s">
        <v>359</v>
      </c>
      <c r="C324" s="32">
        <f t="shared" si="13"/>
        <v>130323</v>
      </c>
      <c r="D324" s="41">
        <v>130323</v>
      </c>
      <c r="E324" s="42" t="s">
        <v>21</v>
      </c>
      <c r="F324" s="42" t="s">
        <v>21</v>
      </c>
      <c r="G324" s="42" t="s">
        <v>21</v>
      </c>
      <c r="H324" s="43">
        <v>0</v>
      </c>
      <c r="I324" s="44"/>
      <c r="J324" s="45">
        <v>15790</v>
      </c>
      <c r="K324" s="43" t="s">
        <v>21</v>
      </c>
      <c r="L324" s="36">
        <f t="shared" si="14"/>
        <v>146113</v>
      </c>
      <c r="M324" s="46" t="s">
        <v>21</v>
      </c>
      <c r="N324" s="39"/>
      <c r="O324" s="31"/>
    </row>
    <row r="325" spans="1:15" x14ac:dyDescent="0.25">
      <c r="A325" s="30">
        <v>321</v>
      </c>
      <c r="B325" s="40" t="s">
        <v>360</v>
      </c>
      <c r="C325" s="32">
        <f t="shared" ref="C325:C388" si="16">SUM(D325,E325,F325,G325)</f>
        <v>5073</v>
      </c>
      <c r="D325" s="41">
        <v>5073</v>
      </c>
      <c r="E325" s="42" t="s">
        <v>21</v>
      </c>
      <c r="F325" s="42" t="s">
        <v>21</v>
      </c>
      <c r="G325" s="42" t="s">
        <v>21</v>
      </c>
      <c r="H325" s="43" t="s">
        <v>21</v>
      </c>
      <c r="I325" s="44"/>
      <c r="J325" s="45" t="s">
        <v>21</v>
      </c>
      <c r="K325" s="43" t="s">
        <v>21</v>
      </c>
      <c r="L325" s="36">
        <f t="shared" ref="L325:L388" si="17">SUM(C325,H325,I325,J325,K325)</f>
        <v>5073</v>
      </c>
      <c r="M325" s="46" t="s">
        <v>21</v>
      </c>
      <c r="N325" s="38"/>
      <c r="O325" s="31"/>
    </row>
    <row r="326" spans="1:15" x14ac:dyDescent="0.25">
      <c r="A326" s="30">
        <v>322</v>
      </c>
      <c r="B326" s="40" t="s">
        <v>362</v>
      </c>
      <c r="C326" s="32">
        <f t="shared" si="16"/>
        <v>5603</v>
      </c>
      <c r="D326" s="41">
        <v>5603</v>
      </c>
      <c r="E326" s="42" t="s">
        <v>21</v>
      </c>
      <c r="F326" s="42" t="s">
        <v>21</v>
      </c>
      <c r="G326" s="42" t="s">
        <v>21</v>
      </c>
      <c r="H326" s="43" t="s">
        <v>21</v>
      </c>
      <c r="I326" s="44"/>
      <c r="J326" s="45" t="s">
        <v>21</v>
      </c>
      <c r="K326" s="43" t="s">
        <v>21</v>
      </c>
      <c r="L326" s="36">
        <f t="shared" si="17"/>
        <v>5603</v>
      </c>
      <c r="M326" s="37">
        <v>342334</v>
      </c>
      <c r="N326" s="38">
        <f>L326/M326</f>
        <v>1.6367056734066729E-2</v>
      </c>
      <c r="O326" s="31" t="s">
        <v>23</v>
      </c>
    </row>
    <row r="327" spans="1:15" x14ac:dyDescent="0.25">
      <c r="A327" s="30">
        <v>323</v>
      </c>
      <c r="B327" s="40" t="s">
        <v>363</v>
      </c>
      <c r="C327" s="32">
        <f t="shared" si="16"/>
        <v>6289</v>
      </c>
      <c r="D327" s="41">
        <v>6289</v>
      </c>
      <c r="E327" s="42" t="s">
        <v>21</v>
      </c>
      <c r="F327" s="42" t="s">
        <v>21</v>
      </c>
      <c r="G327" s="42" t="s">
        <v>21</v>
      </c>
      <c r="H327" s="43" t="s">
        <v>21</v>
      </c>
      <c r="I327" s="44"/>
      <c r="J327" s="45" t="s">
        <v>21</v>
      </c>
      <c r="K327" s="43" t="s">
        <v>21</v>
      </c>
      <c r="L327" s="36">
        <f t="shared" si="17"/>
        <v>6289</v>
      </c>
      <c r="M327" s="37">
        <v>265910</v>
      </c>
      <c r="N327" s="38">
        <f>L327/M327</f>
        <v>2.3650859313301492E-2</v>
      </c>
      <c r="O327" s="31" t="s">
        <v>81</v>
      </c>
    </row>
    <row r="328" spans="1:15" x14ac:dyDescent="0.25">
      <c r="A328" s="30">
        <v>324</v>
      </c>
      <c r="B328" s="40" t="s">
        <v>364</v>
      </c>
      <c r="C328" s="32">
        <f t="shared" si="16"/>
        <v>865282</v>
      </c>
      <c r="D328" s="41">
        <v>178153</v>
      </c>
      <c r="E328" s="42">
        <v>687129</v>
      </c>
      <c r="F328" s="42" t="s">
        <v>21</v>
      </c>
      <c r="G328" s="42" t="s">
        <v>21</v>
      </c>
      <c r="H328" s="43" t="s">
        <v>21</v>
      </c>
      <c r="I328" s="44"/>
      <c r="J328" s="45" t="s">
        <v>21</v>
      </c>
      <c r="K328" s="43" t="s">
        <v>21</v>
      </c>
      <c r="L328" s="36">
        <f t="shared" si="17"/>
        <v>865282</v>
      </c>
      <c r="M328" s="37">
        <v>6899423</v>
      </c>
      <c r="N328" s="38">
        <f>L328/M328</f>
        <v>0.12541367589724531</v>
      </c>
      <c r="O328" s="31" t="s">
        <v>23</v>
      </c>
    </row>
    <row r="329" spans="1:15" x14ac:dyDescent="0.25">
      <c r="A329" s="30">
        <v>325</v>
      </c>
      <c r="B329" s="40" t="s">
        <v>365</v>
      </c>
      <c r="C329" s="32">
        <f t="shared" si="16"/>
        <v>4616</v>
      </c>
      <c r="D329" s="41">
        <v>4616</v>
      </c>
      <c r="E329" s="42" t="s">
        <v>21</v>
      </c>
      <c r="F329" s="42" t="s">
        <v>21</v>
      </c>
      <c r="G329" s="42" t="s">
        <v>21</v>
      </c>
      <c r="H329" s="43" t="s">
        <v>21</v>
      </c>
      <c r="I329" s="44"/>
      <c r="J329" s="45" t="s">
        <v>21</v>
      </c>
      <c r="K329" s="43" t="s">
        <v>21</v>
      </c>
      <c r="L329" s="36">
        <f t="shared" si="17"/>
        <v>4616</v>
      </c>
      <c r="M329" s="37">
        <v>210697</v>
      </c>
      <c r="N329" s="38">
        <f>L329/M329</f>
        <v>2.1908237896125716E-2</v>
      </c>
      <c r="O329" s="31" t="s">
        <v>81</v>
      </c>
    </row>
    <row r="330" spans="1:15" x14ac:dyDescent="0.25">
      <c r="A330" s="30">
        <v>326</v>
      </c>
      <c r="B330" s="40" t="s">
        <v>366</v>
      </c>
      <c r="C330" s="32">
        <f t="shared" si="16"/>
        <v>1156699</v>
      </c>
      <c r="D330" s="41">
        <v>267904</v>
      </c>
      <c r="E330" s="42">
        <v>888795</v>
      </c>
      <c r="F330" s="42" t="s">
        <v>21</v>
      </c>
      <c r="G330" s="42" t="s">
        <v>21</v>
      </c>
      <c r="H330" s="43" t="s">
        <v>21</v>
      </c>
      <c r="I330" s="44"/>
      <c r="J330" s="45" t="s">
        <v>21</v>
      </c>
      <c r="K330" s="43" t="s">
        <v>21</v>
      </c>
      <c r="L330" s="36">
        <f t="shared" si="17"/>
        <v>1156699</v>
      </c>
      <c r="M330" s="37">
        <v>7942401</v>
      </c>
      <c r="N330" s="39">
        <f>L330/M330</f>
        <v>0.14563593553133367</v>
      </c>
      <c r="O330" s="31" t="s">
        <v>23</v>
      </c>
    </row>
    <row r="331" spans="1:15" x14ac:dyDescent="0.25">
      <c r="A331" s="30">
        <v>327</v>
      </c>
      <c r="B331" s="40" t="s">
        <v>367</v>
      </c>
      <c r="C331" s="32">
        <f t="shared" si="16"/>
        <v>6871</v>
      </c>
      <c r="D331" s="41">
        <v>6871</v>
      </c>
      <c r="E331" s="42" t="s">
        <v>21</v>
      </c>
      <c r="F331" s="42" t="s">
        <v>21</v>
      </c>
      <c r="G331" s="42" t="s">
        <v>21</v>
      </c>
      <c r="H331" s="43" t="s">
        <v>21</v>
      </c>
      <c r="I331" s="44"/>
      <c r="J331" s="45" t="s">
        <v>21</v>
      </c>
      <c r="K331" s="43" t="s">
        <v>21</v>
      </c>
      <c r="L331" s="36">
        <f t="shared" si="17"/>
        <v>6871</v>
      </c>
      <c r="M331" s="46" t="s">
        <v>21</v>
      </c>
      <c r="N331" s="38"/>
      <c r="O331" s="31"/>
    </row>
    <row r="332" spans="1:15" x14ac:dyDescent="0.25">
      <c r="A332" s="30">
        <v>328</v>
      </c>
      <c r="B332" s="40" t="s">
        <v>369</v>
      </c>
      <c r="C332" s="32">
        <f t="shared" si="16"/>
        <v>591114</v>
      </c>
      <c r="D332" s="41"/>
      <c r="E332" s="42">
        <v>591114</v>
      </c>
      <c r="F332" s="42" t="s">
        <v>21</v>
      </c>
      <c r="G332" s="42" t="s">
        <v>21</v>
      </c>
      <c r="H332" s="43" t="s">
        <v>21</v>
      </c>
      <c r="I332" s="44">
        <v>4978</v>
      </c>
      <c r="J332" s="45" t="s">
        <v>21</v>
      </c>
      <c r="K332" s="43" t="s">
        <v>21</v>
      </c>
      <c r="L332" s="36">
        <f t="shared" si="17"/>
        <v>596092</v>
      </c>
      <c r="M332" s="37">
        <v>58873556</v>
      </c>
      <c r="N332" s="39">
        <f>L332/M332</f>
        <v>1.0124953213289852E-2</v>
      </c>
      <c r="O332" s="31" t="s">
        <v>41</v>
      </c>
    </row>
    <row r="333" spans="1:15" x14ac:dyDescent="0.25">
      <c r="A333" s="30">
        <v>329</v>
      </c>
      <c r="B333" s="40" t="s">
        <v>370</v>
      </c>
      <c r="C333" s="32">
        <f t="shared" si="16"/>
        <v>3827</v>
      </c>
      <c r="D333" s="41">
        <v>3827</v>
      </c>
      <c r="E333" s="42" t="s">
        <v>21</v>
      </c>
      <c r="F333" s="42" t="s">
        <v>21</v>
      </c>
      <c r="G333" s="42" t="s">
        <v>21</v>
      </c>
      <c r="H333" s="43" t="s">
        <v>21</v>
      </c>
      <c r="I333" s="44"/>
      <c r="J333" s="45" t="s">
        <v>21</v>
      </c>
      <c r="K333" s="43" t="s">
        <v>21</v>
      </c>
      <c r="L333" s="36">
        <f t="shared" si="17"/>
        <v>3827</v>
      </c>
      <c r="M333" s="46" t="s">
        <v>21</v>
      </c>
      <c r="N333" s="39"/>
      <c r="O333" s="31"/>
    </row>
    <row r="334" spans="1:15" x14ac:dyDescent="0.25">
      <c r="A334" s="30">
        <v>330</v>
      </c>
      <c r="B334" s="40" t="s">
        <v>644</v>
      </c>
      <c r="C334" s="32">
        <f t="shared" si="16"/>
        <v>0</v>
      </c>
      <c r="D334" s="41"/>
      <c r="E334" s="42" t="s">
        <v>21</v>
      </c>
      <c r="F334" s="42" t="s">
        <v>21</v>
      </c>
      <c r="G334" s="42" t="s">
        <v>21</v>
      </c>
      <c r="H334" s="43" t="s">
        <v>21</v>
      </c>
      <c r="I334" s="44"/>
      <c r="J334" s="45" t="s">
        <v>21</v>
      </c>
      <c r="K334" s="43">
        <v>11221</v>
      </c>
      <c r="L334" s="36">
        <f t="shared" si="17"/>
        <v>11221</v>
      </c>
      <c r="M334" s="46" t="s">
        <v>21</v>
      </c>
      <c r="N334" s="38"/>
      <c r="O334" s="31"/>
    </row>
    <row r="335" spans="1:15" x14ac:dyDescent="0.25">
      <c r="A335" s="30">
        <v>331</v>
      </c>
      <c r="B335" s="40" t="s">
        <v>372</v>
      </c>
      <c r="C335" s="32">
        <f t="shared" si="16"/>
        <v>857907</v>
      </c>
      <c r="D335" s="41"/>
      <c r="E335" s="42">
        <v>286794</v>
      </c>
      <c r="F335" s="42">
        <v>571113</v>
      </c>
      <c r="G335" s="42" t="s">
        <v>21</v>
      </c>
      <c r="H335" s="43" t="s">
        <v>21</v>
      </c>
      <c r="I335" s="44"/>
      <c r="J335" s="45" t="s">
        <v>21</v>
      </c>
      <c r="K335" s="43" t="s">
        <v>21</v>
      </c>
      <c r="L335" s="36">
        <f t="shared" si="17"/>
        <v>857907</v>
      </c>
      <c r="M335" s="37">
        <v>29839400</v>
      </c>
      <c r="N335" s="38">
        <f>L335/M335</f>
        <v>2.8750812683901152E-2</v>
      </c>
      <c r="O335" s="31" t="s">
        <v>645</v>
      </c>
    </row>
    <row r="336" spans="1:15" x14ac:dyDescent="0.25">
      <c r="A336" s="30">
        <v>332</v>
      </c>
      <c r="B336" s="40" t="s">
        <v>373</v>
      </c>
      <c r="C336" s="32">
        <f t="shared" si="16"/>
        <v>5907</v>
      </c>
      <c r="D336" s="41">
        <v>5907</v>
      </c>
      <c r="E336" s="42" t="s">
        <v>21</v>
      </c>
      <c r="F336" s="42" t="s">
        <v>21</v>
      </c>
      <c r="G336" s="42" t="s">
        <v>21</v>
      </c>
      <c r="H336" s="43" t="s">
        <v>21</v>
      </c>
      <c r="I336" s="44"/>
      <c r="J336" s="45" t="s">
        <v>21</v>
      </c>
      <c r="K336" s="43" t="s">
        <v>21</v>
      </c>
      <c r="L336" s="36">
        <f t="shared" si="17"/>
        <v>5907</v>
      </c>
      <c r="M336" s="37">
        <v>423525</v>
      </c>
      <c r="N336" s="38">
        <f>L336/M336</f>
        <v>1.394722861696476E-2</v>
      </c>
      <c r="O336" s="31" t="s">
        <v>23</v>
      </c>
    </row>
    <row r="337" spans="1:15" x14ac:dyDescent="0.25">
      <c r="A337" s="30">
        <v>333</v>
      </c>
      <c r="B337" s="40" t="s">
        <v>374</v>
      </c>
      <c r="C337" s="32">
        <f t="shared" si="16"/>
        <v>46780</v>
      </c>
      <c r="D337" s="41"/>
      <c r="E337" s="42">
        <v>46780</v>
      </c>
      <c r="F337" s="42" t="s">
        <v>21</v>
      </c>
      <c r="G337" s="42" t="s">
        <v>21</v>
      </c>
      <c r="H337" s="43" t="s">
        <v>21</v>
      </c>
      <c r="I337" s="44"/>
      <c r="J337" s="45" t="s">
        <v>21</v>
      </c>
      <c r="K337" s="43">
        <v>584373</v>
      </c>
      <c r="L337" s="36">
        <f t="shared" si="17"/>
        <v>631153</v>
      </c>
      <c r="M337" s="37">
        <v>5581167</v>
      </c>
      <c r="N337" s="39">
        <f>L337/M337</f>
        <v>0.11308620580606171</v>
      </c>
      <c r="O337" s="31" t="s">
        <v>646</v>
      </c>
    </row>
    <row r="338" spans="1:15" x14ac:dyDescent="0.25">
      <c r="A338" s="30">
        <v>334</v>
      </c>
      <c r="B338" s="40" t="s">
        <v>375</v>
      </c>
      <c r="C338" s="32">
        <f t="shared" si="16"/>
        <v>21000</v>
      </c>
      <c r="D338" s="41"/>
      <c r="E338" s="42" t="s">
        <v>21</v>
      </c>
      <c r="F338" s="42" t="s">
        <v>21</v>
      </c>
      <c r="G338" s="42">
        <v>21000</v>
      </c>
      <c r="H338" s="43" t="s">
        <v>21</v>
      </c>
      <c r="I338" s="44"/>
      <c r="J338" s="45" t="s">
        <v>21</v>
      </c>
      <c r="K338" s="43" t="s">
        <v>21</v>
      </c>
      <c r="L338" s="36">
        <f t="shared" si="17"/>
        <v>21000</v>
      </c>
      <c r="M338" s="46" t="s">
        <v>21</v>
      </c>
      <c r="N338" s="39"/>
      <c r="O338" s="31"/>
    </row>
    <row r="339" spans="1:15" x14ac:dyDescent="0.25">
      <c r="A339" s="30">
        <v>335</v>
      </c>
      <c r="B339" s="40" t="s">
        <v>377</v>
      </c>
      <c r="C339" s="32">
        <f t="shared" si="16"/>
        <v>57357</v>
      </c>
      <c r="D339" s="41">
        <v>57357</v>
      </c>
      <c r="E339" s="42" t="s">
        <v>21</v>
      </c>
      <c r="F339" s="42" t="s">
        <v>21</v>
      </c>
      <c r="G339" s="42" t="s">
        <v>21</v>
      </c>
      <c r="H339" s="43" t="s">
        <v>21</v>
      </c>
      <c r="I339" s="44"/>
      <c r="J339" s="45" t="s">
        <v>21</v>
      </c>
      <c r="K339" s="43" t="s">
        <v>21</v>
      </c>
      <c r="L339" s="36">
        <f t="shared" si="17"/>
        <v>57357</v>
      </c>
      <c r="M339" s="46" t="s">
        <v>21</v>
      </c>
      <c r="N339" s="39"/>
      <c r="O339" s="31"/>
    </row>
    <row r="340" spans="1:15" x14ac:dyDescent="0.25">
      <c r="A340" s="30">
        <v>336</v>
      </c>
      <c r="B340" s="40" t="s">
        <v>647</v>
      </c>
      <c r="C340" s="32">
        <f t="shared" si="16"/>
        <v>6248</v>
      </c>
      <c r="D340" s="41">
        <v>6248</v>
      </c>
      <c r="E340" s="42" t="s">
        <v>21</v>
      </c>
      <c r="F340" s="42" t="s">
        <v>21</v>
      </c>
      <c r="G340" s="42" t="s">
        <v>21</v>
      </c>
      <c r="H340" s="43" t="s">
        <v>21</v>
      </c>
      <c r="I340" s="44"/>
      <c r="J340" s="45" t="s">
        <v>21</v>
      </c>
      <c r="K340" s="43" t="s">
        <v>21</v>
      </c>
      <c r="L340" s="36">
        <f t="shared" si="17"/>
        <v>6248</v>
      </c>
      <c r="M340" s="46" t="s">
        <v>21</v>
      </c>
      <c r="N340" s="38"/>
      <c r="O340" s="31" t="s">
        <v>648</v>
      </c>
    </row>
    <row r="341" spans="1:15" x14ac:dyDescent="0.25">
      <c r="A341" s="30">
        <v>337</v>
      </c>
      <c r="B341" s="40" t="s">
        <v>380</v>
      </c>
      <c r="C341" s="32">
        <f t="shared" si="16"/>
        <v>5989</v>
      </c>
      <c r="D341" s="41">
        <v>5989</v>
      </c>
      <c r="E341" s="42" t="s">
        <v>21</v>
      </c>
      <c r="F341" s="42" t="s">
        <v>21</v>
      </c>
      <c r="G341" s="42" t="s">
        <v>21</v>
      </c>
      <c r="H341" s="43" t="s">
        <v>21</v>
      </c>
      <c r="I341" s="44"/>
      <c r="J341" s="45" t="s">
        <v>21</v>
      </c>
      <c r="K341" s="43" t="s">
        <v>21</v>
      </c>
      <c r="L341" s="36">
        <f t="shared" si="17"/>
        <v>5989</v>
      </c>
      <c r="M341" s="37">
        <v>244959</v>
      </c>
      <c r="N341" s="38">
        <f>L341/M341</f>
        <v>2.4448989422719721E-2</v>
      </c>
      <c r="O341" s="31" t="s">
        <v>56</v>
      </c>
    </row>
    <row r="342" spans="1:15" x14ac:dyDescent="0.25">
      <c r="A342" s="30">
        <v>338</v>
      </c>
      <c r="B342" s="40" t="s">
        <v>381</v>
      </c>
      <c r="C342" s="32">
        <f t="shared" si="16"/>
        <v>5496</v>
      </c>
      <c r="D342" s="41">
        <v>5496</v>
      </c>
      <c r="E342" s="42" t="s">
        <v>21</v>
      </c>
      <c r="F342" s="42" t="s">
        <v>21</v>
      </c>
      <c r="G342" s="42" t="s">
        <v>21</v>
      </c>
      <c r="H342" s="43" t="s">
        <v>21</v>
      </c>
      <c r="I342" s="44"/>
      <c r="J342" s="45" t="s">
        <v>21</v>
      </c>
      <c r="K342" s="43" t="s">
        <v>21</v>
      </c>
      <c r="L342" s="36">
        <f t="shared" si="17"/>
        <v>5496</v>
      </c>
      <c r="M342" s="37">
        <v>285917</v>
      </c>
      <c r="N342" s="39">
        <f>L342/M342</f>
        <v>1.9222361734349477E-2</v>
      </c>
      <c r="O342" s="31" t="s">
        <v>91</v>
      </c>
    </row>
    <row r="343" spans="1:15" x14ac:dyDescent="0.25">
      <c r="A343" s="30">
        <v>339</v>
      </c>
      <c r="B343" s="40" t="s">
        <v>382</v>
      </c>
      <c r="C343" s="32">
        <f t="shared" si="16"/>
        <v>4584</v>
      </c>
      <c r="D343" s="41">
        <v>4584</v>
      </c>
      <c r="E343" s="42" t="s">
        <v>21</v>
      </c>
      <c r="F343" s="42" t="s">
        <v>21</v>
      </c>
      <c r="G343" s="42" t="s">
        <v>21</v>
      </c>
      <c r="H343" s="43" t="s">
        <v>21</v>
      </c>
      <c r="I343" s="44"/>
      <c r="J343" s="45" t="s">
        <v>21</v>
      </c>
      <c r="K343" s="43" t="s">
        <v>21</v>
      </c>
      <c r="L343" s="36">
        <f t="shared" si="17"/>
        <v>4584</v>
      </c>
      <c r="M343" s="46" t="s">
        <v>21</v>
      </c>
      <c r="N343" s="38"/>
      <c r="O343" s="31" t="s">
        <v>516</v>
      </c>
    </row>
    <row r="344" spans="1:15" x14ac:dyDescent="0.25">
      <c r="A344" s="30">
        <v>340</v>
      </c>
      <c r="B344" s="40" t="s">
        <v>383</v>
      </c>
      <c r="C344" s="32">
        <f t="shared" si="16"/>
        <v>5372</v>
      </c>
      <c r="D344" s="41">
        <v>3068</v>
      </c>
      <c r="E344" s="42">
        <v>2304</v>
      </c>
      <c r="F344" s="42" t="s">
        <v>21</v>
      </c>
      <c r="G344" s="42" t="s">
        <v>21</v>
      </c>
      <c r="H344" s="43" t="s">
        <v>21</v>
      </c>
      <c r="I344" s="44"/>
      <c r="J344" s="45" t="s">
        <v>21</v>
      </c>
      <c r="K344" s="43" t="s">
        <v>21</v>
      </c>
      <c r="L344" s="36">
        <f t="shared" si="17"/>
        <v>5372</v>
      </c>
      <c r="M344" s="37">
        <v>274168</v>
      </c>
      <c r="N344" s="39">
        <f>L344/M344</f>
        <v>1.9593825683522512E-2</v>
      </c>
      <c r="O344" s="31" t="s">
        <v>23</v>
      </c>
    </row>
    <row r="345" spans="1:15" x14ac:dyDescent="0.25">
      <c r="A345" s="30">
        <v>341</v>
      </c>
      <c r="B345" s="40" t="s">
        <v>384</v>
      </c>
      <c r="C345" s="32">
        <f t="shared" si="16"/>
        <v>3827</v>
      </c>
      <c r="D345" s="41">
        <v>3827</v>
      </c>
      <c r="E345" s="42" t="s">
        <v>21</v>
      </c>
      <c r="F345" s="42" t="s">
        <v>21</v>
      </c>
      <c r="G345" s="42" t="s">
        <v>21</v>
      </c>
      <c r="H345" s="43" t="s">
        <v>21</v>
      </c>
      <c r="I345" s="44"/>
      <c r="J345" s="45" t="s">
        <v>21</v>
      </c>
      <c r="K345" s="43" t="s">
        <v>21</v>
      </c>
      <c r="L345" s="36">
        <f t="shared" si="17"/>
        <v>3827</v>
      </c>
      <c r="M345" s="46" t="s">
        <v>21</v>
      </c>
      <c r="N345" s="38"/>
      <c r="O345" s="31" t="s">
        <v>516</v>
      </c>
    </row>
    <row r="346" spans="1:15" x14ac:dyDescent="0.25">
      <c r="A346" s="30">
        <v>342</v>
      </c>
      <c r="B346" s="40" t="s">
        <v>649</v>
      </c>
      <c r="C346" s="32">
        <f t="shared" si="16"/>
        <v>8916</v>
      </c>
      <c r="D346" s="41">
        <v>8916</v>
      </c>
      <c r="E346" s="42" t="s">
        <v>21</v>
      </c>
      <c r="F346" s="42" t="s">
        <v>21</v>
      </c>
      <c r="G346" s="42" t="s">
        <v>21</v>
      </c>
      <c r="H346" s="43" t="s">
        <v>21</v>
      </c>
      <c r="I346" s="44"/>
      <c r="J346" s="45" t="s">
        <v>21</v>
      </c>
      <c r="K346" s="43" t="s">
        <v>21</v>
      </c>
      <c r="L346" s="36">
        <f t="shared" si="17"/>
        <v>8916</v>
      </c>
      <c r="M346" s="37">
        <v>498634</v>
      </c>
      <c r="N346" s="39">
        <f>L346/M346</f>
        <v>1.788085048352098E-2</v>
      </c>
      <c r="O346" s="31" t="s">
        <v>23</v>
      </c>
    </row>
    <row r="347" spans="1:15" x14ac:dyDescent="0.25">
      <c r="A347" s="30">
        <v>343</v>
      </c>
      <c r="B347" s="40" t="s">
        <v>386</v>
      </c>
      <c r="C347" s="32">
        <f t="shared" si="16"/>
        <v>3827</v>
      </c>
      <c r="D347" s="41">
        <v>3827</v>
      </c>
      <c r="E347" s="42" t="s">
        <v>21</v>
      </c>
      <c r="F347" s="42" t="s">
        <v>21</v>
      </c>
      <c r="G347" s="42" t="s">
        <v>21</v>
      </c>
      <c r="H347" s="43" t="s">
        <v>21</v>
      </c>
      <c r="I347" s="44"/>
      <c r="J347" s="45" t="s">
        <v>21</v>
      </c>
      <c r="K347" s="43" t="s">
        <v>21</v>
      </c>
      <c r="L347" s="36">
        <f t="shared" si="17"/>
        <v>3827</v>
      </c>
      <c r="M347" s="46" t="s">
        <v>21</v>
      </c>
      <c r="N347" s="38"/>
      <c r="O347" s="31" t="s">
        <v>648</v>
      </c>
    </row>
    <row r="348" spans="1:15" x14ac:dyDescent="0.25">
      <c r="A348" s="30">
        <v>344</v>
      </c>
      <c r="B348" s="40" t="s">
        <v>650</v>
      </c>
      <c r="C348" s="32">
        <f t="shared" si="16"/>
        <v>3827</v>
      </c>
      <c r="D348" s="41">
        <v>3827</v>
      </c>
      <c r="E348" s="42" t="s">
        <v>21</v>
      </c>
      <c r="F348" s="42" t="s">
        <v>21</v>
      </c>
      <c r="G348" s="42" t="s">
        <v>21</v>
      </c>
      <c r="H348" s="43" t="s">
        <v>21</v>
      </c>
      <c r="I348" s="44"/>
      <c r="J348" s="45" t="s">
        <v>21</v>
      </c>
      <c r="K348" s="43" t="s">
        <v>21</v>
      </c>
      <c r="L348" s="36">
        <f t="shared" si="17"/>
        <v>3827</v>
      </c>
      <c r="M348" s="37">
        <v>232829</v>
      </c>
      <c r="N348" s="38">
        <f t="shared" ref="N348:N358" si="18">L348/M348</f>
        <v>1.6436955877489487E-2</v>
      </c>
      <c r="O348" s="31"/>
    </row>
    <row r="349" spans="1:15" x14ac:dyDescent="0.25">
      <c r="A349" s="30">
        <v>345</v>
      </c>
      <c r="B349" s="40" t="s">
        <v>388</v>
      </c>
      <c r="C349" s="32">
        <f t="shared" si="16"/>
        <v>248403</v>
      </c>
      <c r="D349" s="41"/>
      <c r="E349" s="42">
        <v>248403</v>
      </c>
      <c r="F349" s="42" t="s">
        <v>21</v>
      </c>
      <c r="G349" s="42" t="s">
        <v>21</v>
      </c>
      <c r="H349" s="43" t="s">
        <v>21</v>
      </c>
      <c r="I349" s="44"/>
      <c r="J349" s="45" t="s">
        <v>21</v>
      </c>
      <c r="K349" s="43" t="s">
        <v>21</v>
      </c>
      <c r="L349" s="36">
        <f t="shared" si="17"/>
        <v>248403</v>
      </c>
      <c r="M349" s="37">
        <v>31145340</v>
      </c>
      <c r="N349" s="38">
        <f t="shared" si="18"/>
        <v>7.9756072658060569E-3</v>
      </c>
      <c r="O349" s="31" t="s">
        <v>41</v>
      </c>
    </row>
    <row r="350" spans="1:15" x14ac:dyDescent="0.25">
      <c r="A350" s="30">
        <v>346</v>
      </c>
      <c r="B350" s="40" t="s">
        <v>389</v>
      </c>
      <c r="C350" s="32">
        <f t="shared" si="16"/>
        <v>7930</v>
      </c>
      <c r="D350" s="41">
        <v>7930</v>
      </c>
      <c r="E350" s="42" t="s">
        <v>21</v>
      </c>
      <c r="F350" s="42" t="s">
        <v>21</v>
      </c>
      <c r="G350" s="42" t="s">
        <v>21</v>
      </c>
      <c r="H350" s="43" t="s">
        <v>21</v>
      </c>
      <c r="I350" s="44"/>
      <c r="J350" s="45" t="s">
        <v>21</v>
      </c>
      <c r="K350" s="43" t="s">
        <v>21</v>
      </c>
      <c r="L350" s="36">
        <f t="shared" si="17"/>
        <v>7930</v>
      </c>
      <c r="M350" s="37">
        <v>416467</v>
      </c>
      <c r="N350" s="38">
        <f t="shared" si="18"/>
        <v>1.9041124506863689E-2</v>
      </c>
      <c r="O350" s="31" t="s">
        <v>23</v>
      </c>
    </row>
    <row r="351" spans="1:15" x14ac:dyDescent="0.25">
      <c r="A351" s="30">
        <v>347</v>
      </c>
      <c r="B351" s="40" t="s">
        <v>651</v>
      </c>
      <c r="C351" s="32">
        <f t="shared" si="16"/>
        <v>13256</v>
      </c>
      <c r="D351" s="41">
        <v>11431</v>
      </c>
      <c r="E351" s="42">
        <v>1825</v>
      </c>
      <c r="F351" s="42" t="s">
        <v>21</v>
      </c>
      <c r="G351" s="42" t="s">
        <v>21</v>
      </c>
      <c r="H351" s="43" t="s">
        <v>21</v>
      </c>
      <c r="I351" s="44"/>
      <c r="J351" s="45" t="s">
        <v>21</v>
      </c>
      <c r="K351" s="43" t="s">
        <v>21</v>
      </c>
      <c r="L351" s="36">
        <f t="shared" si="17"/>
        <v>13256</v>
      </c>
      <c r="M351" s="37">
        <v>656583</v>
      </c>
      <c r="N351" s="38">
        <f t="shared" si="18"/>
        <v>2.0189374382218243E-2</v>
      </c>
      <c r="O351" s="31" t="s">
        <v>23</v>
      </c>
    </row>
    <row r="352" spans="1:15" x14ac:dyDescent="0.25">
      <c r="A352" s="30">
        <v>348</v>
      </c>
      <c r="B352" s="40" t="s">
        <v>391</v>
      </c>
      <c r="C352" s="32">
        <f t="shared" si="16"/>
        <v>1128523</v>
      </c>
      <c r="D352" s="41">
        <v>239999</v>
      </c>
      <c r="E352" s="42">
        <v>888524</v>
      </c>
      <c r="F352" s="42" t="s">
        <v>21</v>
      </c>
      <c r="G352" s="42" t="s">
        <v>21</v>
      </c>
      <c r="H352" s="43" t="s">
        <v>21</v>
      </c>
      <c r="I352" s="44"/>
      <c r="J352" s="45" t="s">
        <v>21</v>
      </c>
      <c r="K352" s="43" t="s">
        <v>21</v>
      </c>
      <c r="L352" s="36">
        <f t="shared" si="17"/>
        <v>1128523</v>
      </c>
      <c r="M352" s="37">
        <v>7953264</v>
      </c>
      <c r="N352" s="38">
        <f t="shared" si="18"/>
        <v>0.1418943216269446</v>
      </c>
      <c r="O352" s="31" t="s">
        <v>78</v>
      </c>
    </row>
    <row r="353" spans="1:15" x14ac:dyDescent="0.25">
      <c r="A353" s="30">
        <v>349</v>
      </c>
      <c r="B353" s="40" t="s">
        <v>392</v>
      </c>
      <c r="C353" s="32">
        <f t="shared" si="16"/>
        <v>201839</v>
      </c>
      <c r="D353" s="41"/>
      <c r="E353" s="42">
        <v>201839</v>
      </c>
      <c r="F353" s="42" t="s">
        <v>21</v>
      </c>
      <c r="G353" s="42" t="s">
        <v>21</v>
      </c>
      <c r="H353" s="43" t="s">
        <v>21</v>
      </c>
      <c r="I353" s="44"/>
      <c r="J353" s="45" t="s">
        <v>21</v>
      </c>
      <c r="K353" s="43" t="s">
        <v>21</v>
      </c>
      <c r="L353" s="36">
        <f t="shared" si="17"/>
        <v>201839</v>
      </c>
      <c r="M353" s="37">
        <v>8318142</v>
      </c>
      <c r="N353" s="38">
        <f t="shared" si="18"/>
        <v>2.4264913967566314E-2</v>
      </c>
      <c r="O353" s="31" t="s">
        <v>56</v>
      </c>
    </row>
    <row r="354" spans="1:15" x14ac:dyDescent="0.25">
      <c r="A354" s="30">
        <v>350</v>
      </c>
      <c r="B354" s="40" t="s">
        <v>393</v>
      </c>
      <c r="C354" s="32">
        <f t="shared" si="16"/>
        <v>9288</v>
      </c>
      <c r="D354" s="41">
        <v>9288</v>
      </c>
      <c r="E354" s="42" t="s">
        <v>21</v>
      </c>
      <c r="F354" s="42" t="s">
        <v>21</v>
      </c>
      <c r="G354" s="42" t="s">
        <v>21</v>
      </c>
      <c r="H354" s="43" t="s">
        <v>21</v>
      </c>
      <c r="I354" s="44"/>
      <c r="J354" s="45" t="s">
        <v>21</v>
      </c>
      <c r="K354" s="43" t="s">
        <v>21</v>
      </c>
      <c r="L354" s="36">
        <f t="shared" si="17"/>
        <v>9288</v>
      </c>
      <c r="M354" s="37">
        <v>345122</v>
      </c>
      <c r="N354" s="38">
        <f t="shared" si="18"/>
        <v>2.6912222344562212E-2</v>
      </c>
      <c r="O354" s="31" t="s">
        <v>78</v>
      </c>
    </row>
    <row r="355" spans="1:15" x14ac:dyDescent="0.25">
      <c r="A355" s="30">
        <v>351</v>
      </c>
      <c r="B355" s="40" t="s">
        <v>394</v>
      </c>
      <c r="C355" s="32">
        <f t="shared" si="16"/>
        <v>4298</v>
      </c>
      <c r="D355" s="41">
        <v>4298</v>
      </c>
      <c r="E355" s="42" t="s">
        <v>21</v>
      </c>
      <c r="F355" s="42" t="s">
        <v>21</v>
      </c>
      <c r="G355" s="42" t="s">
        <v>21</v>
      </c>
      <c r="H355" s="43" t="s">
        <v>21</v>
      </c>
      <c r="I355" s="44"/>
      <c r="J355" s="45" t="s">
        <v>21</v>
      </c>
      <c r="K355" s="43" t="s">
        <v>21</v>
      </c>
      <c r="L355" s="36">
        <f t="shared" si="17"/>
        <v>4298</v>
      </c>
      <c r="M355" s="37">
        <v>377577</v>
      </c>
      <c r="N355" s="38">
        <f t="shared" si="18"/>
        <v>1.1383108610958825E-2</v>
      </c>
      <c r="O355" s="31"/>
    </row>
    <row r="356" spans="1:15" x14ac:dyDescent="0.25">
      <c r="A356" s="30">
        <v>352</v>
      </c>
      <c r="B356" s="40" t="s">
        <v>652</v>
      </c>
      <c r="C356" s="32">
        <f t="shared" si="16"/>
        <v>10391</v>
      </c>
      <c r="D356" s="41">
        <v>10391</v>
      </c>
      <c r="E356" s="42" t="s">
        <v>21</v>
      </c>
      <c r="F356" s="42" t="s">
        <v>21</v>
      </c>
      <c r="G356" s="42" t="s">
        <v>21</v>
      </c>
      <c r="H356" s="43" t="s">
        <v>21</v>
      </c>
      <c r="I356" s="44"/>
      <c r="J356" s="45" t="s">
        <v>21</v>
      </c>
      <c r="K356" s="43" t="s">
        <v>21</v>
      </c>
      <c r="L356" s="36">
        <f t="shared" si="17"/>
        <v>10391</v>
      </c>
      <c r="M356" s="37">
        <v>313510</v>
      </c>
      <c r="N356" s="38">
        <f t="shared" si="18"/>
        <v>3.3144078338808967E-2</v>
      </c>
      <c r="O356" s="31" t="s">
        <v>63</v>
      </c>
    </row>
    <row r="357" spans="1:15" x14ac:dyDescent="0.25">
      <c r="A357" s="30">
        <v>353</v>
      </c>
      <c r="B357" s="40" t="s">
        <v>396</v>
      </c>
      <c r="C357" s="32">
        <f t="shared" si="16"/>
        <v>6545</v>
      </c>
      <c r="D357" s="41">
        <v>3827</v>
      </c>
      <c r="E357" s="42">
        <v>2718</v>
      </c>
      <c r="F357" s="42" t="s">
        <v>21</v>
      </c>
      <c r="G357" s="42" t="s">
        <v>21</v>
      </c>
      <c r="H357" s="43" t="s">
        <v>21</v>
      </c>
      <c r="I357" s="44"/>
      <c r="J357" s="45" t="s">
        <v>21</v>
      </c>
      <c r="K357" s="43" t="s">
        <v>21</v>
      </c>
      <c r="L357" s="36">
        <f t="shared" si="17"/>
        <v>6545</v>
      </c>
      <c r="M357" s="37">
        <v>130117</v>
      </c>
      <c r="N357" s="38">
        <f t="shared" si="18"/>
        <v>5.0300883051407577E-2</v>
      </c>
      <c r="O357" s="31" t="s">
        <v>37</v>
      </c>
    </row>
    <row r="358" spans="1:15" x14ac:dyDescent="0.25">
      <c r="A358" s="30">
        <v>354</v>
      </c>
      <c r="B358" s="40" t="s">
        <v>397</v>
      </c>
      <c r="C358" s="32">
        <f t="shared" si="16"/>
        <v>6359</v>
      </c>
      <c r="D358" s="41">
        <v>6359</v>
      </c>
      <c r="E358" s="42" t="s">
        <v>21</v>
      </c>
      <c r="F358" s="42" t="s">
        <v>21</v>
      </c>
      <c r="G358" s="42" t="s">
        <v>21</v>
      </c>
      <c r="H358" s="43" t="s">
        <v>21</v>
      </c>
      <c r="I358" s="44"/>
      <c r="J358" s="45" t="s">
        <v>21</v>
      </c>
      <c r="K358" s="43" t="s">
        <v>21</v>
      </c>
      <c r="L358" s="36">
        <f t="shared" si="17"/>
        <v>6359</v>
      </c>
      <c r="M358" s="37">
        <v>471472</v>
      </c>
      <c r="N358" s="39">
        <f t="shared" si="18"/>
        <v>1.3487545389758035E-2</v>
      </c>
      <c r="O358" s="31" t="s">
        <v>23</v>
      </c>
    </row>
    <row r="359" spans="1:15" x14ac:dyDescent="0.25">
      <c r="A359" s="30">
        <v>355</v>
      </c>
      <c r="B359" s="40" t="s">
        <v>653</v>
      </c>
      <c r="C359" s="32">
        <f t="shared" si="16"/>
        <v>4617</v>
      </c>
      <c r="D359" s="41">
        <v>4617</v>
      </c>
      <c r="E359" s="42" t="s">
        <v>21</v>
      </c>
      <c r="F359" s="42" t="s">
        <v>21</v>
      </c>
      <c r="G359" s="42" t="s">
        <v>21</v>
      </c>
      <c r="H359" s="43" t="s">
        <v>21</v>
      </c>
      <c r="I359" s="44"/>
      <c r="J359" s="45" t="s">
        <v>21</v>
      </c>
      <c r="K359" s="43" t="s">
        <v>21</v>
      </c>
      <c r="L359" s="36">
        <f t="shared" si="17"/>
        <v>4617</v>
      </c>
      <c r="M359" s="46" t="s">
        <v>21</v>
      </c>
      <c r="N359" s="38"/>
      <c r="O359" s="31"/>
    </row>
    <row r="360" spans="1:15" x14ac:dyDescent="0.25">
      <c r="A360" s="30">
        <v>356</v>
      </c>
      <c r="B360" s="40" t="s">
        <v>654</v>
      </c>
      <c r="C360" s="32">
        <f t="shared" si="16"/>
        <v>6175</v>
      </c>
      <c r="D360" s="41">
        <v>6175</v>
      </c>
      <c r="E360" s="42" t="s">
        <v>21</v>
      </c>
      <c r="F360" s="42" t="s">
        <v>21</v>
      </c>
      <c r="G360" s="42" t="s">
        <v>21</v>
      </c>
      <c r="H360" s="43" t="s">
        <v>21</v>
      </c>
      <c r="I360" s="44"/>
      <c r="J360" s="45" t="s">
        <v>21</v>
      </c>
      <c r="K360" s="43" t="s">
        <v>21</v>
      </c>
      <c r="L360" s="36">
        <f t="shared" si="17"/>
        <v>6175</v>
      </c>
      <c r="M360" s="37">
        <v>391306</v>
      </c>
      <c r="N360" s="39">
        <f>L360/M360</f>
        <v>1.5780488926824533E-2</v>
      </c>
      <c r="O360" s="31" t="s">
        <v>23</v>
      </c>
    </row>
    <row r="361" spans="1:15" x14ac:dyDescent="0.25">
      <c r="A361" s="30">
        <v>357</v>
      </c>
      <c r="B361" s="40" t="s">
        <v>400</v>
      </c>
      <c r="C361" s="32">
        <f t="shared" si="16"/>
        <v>13792</v>
      </c>
      <c r="D361" s="41">
        <v>13792</v>
      </c>
      <c r="E361" s="42" t="s">
        <v>21</v>
      </c>
      <c r="F361" s="42" t="s">
        <v>21</v>
      </c>
      <c r="G361" s="42" t="s">
        <v>21</v>
      </c>
      <c r="H361" s="43" t="s">
        <v>21</v>
      </c>
      <c r="I361" s="44"/>
      <c r="J361" s="45" t="s">
        <v>21</v>
      </c>
      <c r="K361" s="43" t="s">
        <v>21</v>
      </c>
      <c r="L361" s="36">
        <f t="shared" si="17"/>
        <v>13792</v>
      </c>
      <c r="M361" s="46" t="s">
        <v>21</v>
      </c>
      <c r="N361" s="39"/>
      <c r="O361" s="31"/>
    </row>
    <row r="362" spans="1:15" x14ac:dyDescent="0.25">
      <c r="A362" s="30">
        <v>358</v>
      </c>
      <c r="B362" s="40" t="s">
        <v>655</v>
      </c>
      <c r="C362" s="32">
        <f t="shared" si="16"/>
        <v>14190</v>
      </c>
      <c r="D362" s="41"/>
      <c r="E362" s="42" t="s">
        <v>21</v>
      </c>
      <c r="F362" s="42">
        <v>14190</v>
      </c>
      <c r="G362" s="42" t="s">
        <v>21</v>
      </c>
      <c r="H362" s="43" t="s">
        <v>21</v>
      </c>
      <c r="I362" s="44"/>
      <c r="J362" s="45" t="s">
        <v>21</v>
      </c>
      <c r="K362" s="43" t="s">
        <v>21</v>
      </c>
      <c r="L362" s="36">
        <f t="shared" si="17"/>
        <v>14190</v>
      </c>
      <c r="M362" s="46" t="s">
        <v>21</v>
      </c>
      <c r="N362" s="39"/>
      <c r="O362" s="31"/>
    </row>
    <row r="363" spans="1:15" x14ac:dyDescent="0.25">
      <c r="A363" s="30">
        <v>359</v>
      </c>
      <c r="B363" s="40" t="s">
        <v>656</v>
      </c>
      <c r="C363" s="32">
        <f t="shared" si="16"/>
        <v>30000</v>
      </c>
      <c r="D363" s="41"/>
      <c r="E363" s="42" t="s">
        <v>21</v>
      </c>
      <c r="F363" s="42" t="s">
        <v>21</v>
      </c>
      <c r="G363" s="42">
        <v>30000</v>
      </c>
      <c r="H363" s="43" t="s">
        <v>21</v>
      </c>
      <c r="I363" s="44"/>
      <c r="J363" s="45" t="s">
        <v>21</v>
      </c>
      <c r="K363" s="43" t="s">
        <v>21</v>
      </c>
      <c r="L363" s="36">
        <f t="shared" si="17"/>
        <v>30000</v>
      </c>
      <c r="M363" s="46" t="s">
        <v>21</v>
      </c>
      <c r="N363" s="39"/>
      <c r="O363" s="31"/>
    </row>
    <row r="364" spans="1:15" x14ac:dyDescent="0.25">
      <c r="A364" s="30">
        <v>360</v>
      </c>
      <c r="B364" s="40" t="s">
        <v>657</v>
      </c>
      <c r="C364" s="32">
        <f t="shared" si="16"/>
        <v>54589</v>
      </c>
      <c r="D364" s="41">
        <v>24929</v>
      </c>
      <c r="E364" s="42" t="s">
        <v>21</v>
      </c>
      <c r="F364" s="42">
        <v>29660</v>
      </c>
      <c r="G364" s="42" t="s">
        <v>21</v>
      </c>
      <c r="H364" s="43" t="s">
        <v>21</v>
      </c>
      <c r="I364" s="44"/>
      <c r="J364" s="45" t="s">
        <v>21</v>
      </c>
      <c r="K364" s="43" t="s">
        <v>21</v>
      </c>
      <c r="L364" s="36">
        <f t="shared" si="17"/>
        <v>54589</v>
      </c>
      <c r="M364" s="46" t="s">
        <v>21</v>
      </c>
      <c r="N364" s="38"/>
      <c r="O364" s="31"/>
    </row>
    <row r="365" spans="1:15" x14ac:dyDescent="0.25">
      <c r="A365" s="30">
        <v>361</v>
      </c>
      <c r="B365" s="40" t="s">
        <v>404</v>
      </c>
      <c r="C365" s="32">
        <f t="shared" si="16"/>
        <v>8575</v>
      </c>
      <c r="D365" s="41">
        <v>7086</v>
      </c>
      <c r="E365" s="42">
        <v>1489</v>
      </c>
      <c r="F365" s="42" t="s">
        <v>21</v>
      </c>
      <c r="G365" s="42" t="s">
        <v>21</v>
      </c>
      <c r="H365" s="43" t="s">
        <v>21</v>
      </c>
      <c r="I365" s="44"/>
      <c r="J365" s="45" t="s">
        <v>21</v>
      </c>
      <c r="K365" s="43" t="s">
        <v>21</v>
      </c>
      <c r="L365" s="36">
        <f t="shared" si="17"/>
        <v>8575</v>
      </c>
      <c r="M365" s="37">
        <v>296063</v>
      </c>
      <c r="N365" s="38">
        <f>L365/M365</f>
        <v>2.8963430080759838E-2</v>
      </c>
      <c r="O365" s="31" t="s">
        <v>56</v>
      </c>
    </row>
    <row r="366" spans="1:15" x14ac:dyDescent="0.25">
      <c r="A366" s="30">
        <v>362</v>
      </c>
      <c r="B366" s="40" t="s">
        <v>658</v>
      </c>
      <c r="C366" s="32">
        <f t="shared" si="16"/>
        <v>9992</v>
      </c>
      <c r="D366" s="41">
        <v>9992</v>
      </c>
      <c r="E366" s="42" t="s">
        <v>21</v>
      </c>
      <c r="F366" s="42" t="s">
        <v>21</v>
      </c>
      <c r="G366" s="42" t="s">
        <v>21</v>
      </c>
      <c r="H366" s="43" t="s">
        <v>21</v>
      </c>
      <c r="I366" s="44"/>
      <c r="J366" s="45" t="s">
        <v>21</v>
      </c>
      <c r="K366" s="43" t="s">
        <v>21</v>
      </c>
      <c r="L366" s="36">
        <f t="shared" si="17"/>
        <v>9992</v>
      </c>
      <c r="M366" s="37">
        <v>518896</v>
      </c>
      <c r="N366" s="39">
        <f>L366/M366</f>
        <v>1.9256267151799206E-2</v>
      </c>
      <c r="O366" s="31" t="s">
        <v>23</v>
      </c>
    </row>
    <row r="367" spans="1:15" x14ac:dyDescent="0.25">
      <c r="A367" s="30">
        <v>363</v>
      </c>
      <c r="B367" s="40" t="s">
        <v>659</v>
      </c>
      <c r="C367" s="32">
        <f t="shared" si="16"/>
        <v>20784</v>
      </c>
      <c r="D367" s="41"/>
      <c r="E367" s="42" t="s">
        <v>21</v>
      </c>
      <c r="F367" s="42">
        <v>20784</v>
      </c>
      <c r="G367" s="42" t="s">
        <v>21</v>
      </c>
      <c r="H367" s="43" t="s">
        <v>21</v>
      </c>
      <c r="I367" s="44"/>
      <c r="J367" s="45" t="s">
        <v>21</v>
      </c>
      <c r="K367" s="43" t="s">
        <v>21</v>
      </c>
      <c r="L367" s="36">
        <f t="shared" si="17"/>
        <v>20784</v>
      </c>
      <c r="M367" s="46" t="s">
        <v>21</v>
      </c>
      <c r="N367" s="39"/>
      <c r="O367" s="31"/>
    </row>
    <row r="368" spans="1:15" x14ac:dyDescent="0.25">
      <c r="A368" s="30">
        <v>364</v>
      </c>
      <c r="B368" s="40" t="s">
        <v>660</v>
      </c>
      <c r="C368" s="32">
        <f t="shared" si="16"/>
        <v>30000</v>
      </c>
      <c r="D368" s="41"/>
      <c r="E368" s="42" t="s">
        <v>21</v>
      </c>
      <c r="F368" s="42" t="s">
        <v>21</v>
      </c>
      <c r="G368" s="42">
        <v>30000</v>
      </c>
      <c r="H368" s="43" t="s">
        <v>21</v>
      </c>
      <c r="I368" s="44"/>
      <c r="J368" s="45" t="s">
        <v>21</v>
      </c>
      <c r="K368" s="43" t="s">
        <v>21</v>
      </c>
      <c r="L368" s="36">
        <f t="shared" si="17"/>
        <v>30000</v>
      </c>
      <c r="M368" s="46" t="s">
        <v>21</v>
      </c>
      <c r="N368" s="38"/>
      <c r="O368" s="31"/>
    </row>
    <row r="369" spans="1:15" x14ac:dyDescent="0.25">
      <c r="A369" s="30">
        <v>365</v>
      </c>
      <c r="B369" s="40" t="s">
        <v>407</v>
      </c>
      <c r="C369" s="32">
        <f t="shared" si="16"/>
        <v>3827</v>
      </c>
      <c r="D369" s="41">
        <v>3827</v>
      </c>
      <c r="E369" s="42" t="s">
        <v>21</v>
      </c>
      <c r="F369" s="42" t="s">
        <v>21</v>
      </c>
      <c r="G369" s="42" t="s">
        <v>21</v>
      </c>
      <c r="H369" s="43" t="s">
        <v>21</v>
      </c>
      <c r="I369" s="44"/>
      <c r="J369" s="45" t="s">
        <v>21</v>
      </c>
      <c r="K369" s="43" t="s">
        <v>21</v>
      </c>
      <c r="L369" s="36">
        <f t="shared" si="17"/>
        <v>3827</v>
      </c>
      <c r="M369" s="37">
        <v>153122</v>
      </c>
      <c r="N369" s="38">
        <f>L369/M369</f>
        <v>2.4993142722796201E-2</v>
      </c>
      <c r="O369" s="31" t="s">
        <v>37</v>
      </c>
    </row>
    <row r="370" spans="1:15" x14ac:dyDescent="0.25">
      <c r="A370" s="30">
        <v>366</v>
      </c>
      <c r="B370" s="40" t="s">
        <v>408</v>
      </c>
      <c r="C370" s="32">
        <f t="shared" si="16"/>
        <v>67994</v>
      </c>
      <c r="D370" s="41">
        <v>67994</v>
      </c>
      <c r="E370" s="42" t="s">
        <v>21</v>
      </c>
      <c r="F370" s="42" t="s">
        <v>21</v>
      </c>
      <c r="G370" s="42" t="s">
        <v>21</v>
      </c>
      <c r="H370" s="43" t="s">
        <v>21</v>
      </c>
      <c r="I370" s="44"/>
      <c r="J370" s="45" t="s">
        <v>21</v>
      </c>
      <c r="K370" s="43" t="s">
        <v>21</v>
      </c>
      <c r="L370" s="36">
        <f t="shared" si="17"/>
        <v>67994</v>
      </c>
      <c r="M370" s="37">
        <v>364189</v>
      </c>
      <c r="N370" s="38">
        <f>L370/M370</f>
        <v>0.18669976303512736</v>
      </c>
      <c r="O370" s="31"/>
    </row>
    <row r="371" spans="1:15" x14ac:dyDescent="0.25">
      <c r="A371" s="30">
        <v>367</v>
      </c>
      <c r="B371" s="40" t="s">
        <v>409</v>
      </c>
      <c r="C371" s="32">
        <f t="shared" si="16"/>
        <v>11721</v>
      </c>
      <c r="D371" s="41">
        <v>6395</v>
      </c>
      <c r="E371" s="42">
        <v>5326</v>
      </c>
      <c r="F371" s="42" t="s">
        <v>21</v>
      </c>
      <c r="G371" s="42" t="s">
        <v>21</v>
      </c>
      <c r="H371" s="43" t="s">
        <v>21</v>
      </c>
      <c r="I371" s="44"/>
      <c r="J371" s="45" t="s">
        <v>21</v>
      </c>
      <c r="K371" s="43" t="s">
        <v>21</v>
      </c>
      <c r="L371" s="36">
        <f t="shared" si="17"/>
        <v>11721</v>
      </c>
      <c r="M371" s="37">
        <v>369545</v>
      </c>
      <c r="N371" s="38">
        <f>L371/M371</f>
        <v>3.1717382186201952E-2</v>
      </c>
      <c r="O371" s="31" t="s">
        <v>37</v>
      </c>
    </row>
    <row r="372" spans="1:15" x14ac:dyDescent="0.25">
      <c r="A372" s="30">
        <v>368</v>
      </c>
      <c r="B372" s="40" t="s">
        <v>410</v>
      </c>
      <c r="C372" s="32">
        <f t="shared" si="16"/>
        <v>7329</v>
      </c>
      <c r="D372" s="41">
        <v>7329</v>
      </c>
      <c r="E372" s="42" t="s">
        <v>21</v>
      </c>
      <c r="F372" s="42" t="s">
        <v>21</v>
      </c>
      <c r="G372" s="42" t="s">
        <v>21</v>
      </c>
      <c r="H372" s="43" t="s">
        <v>21</v>
      </c>
      <c r="I372" s="44"/>
      <c r="J372" s="45" t="s">
        <v>21</v>
      </c>
      <c r="K372" s="43" t="s">
        <v>21</v>
      </c>
      <c r="L372" s="36">
        <f t="shared" si="17"/>
        <v>7329</v>
      </c>
      <c r="M372" s="37">
        <v>260991</v>
      </c>
      <c r="N372" s="39">
        <f>L372/M372</f>
        <v>2.8081428095221673E-2</v>
      </c>
      <c r="O372" s="31" t="s">
        <v>63</v>
      </c>
    </row>
    <row r="373" spans="1:15" x14ac:dyDescent="0.25">
      <c r="A373" s="30">
        <v>369</v>
      </c>
      <c r="B373" s="40" t="s">
        <v>411</v>
      </c>
      <c r="C373" s="32">
        <f t="shared" si="16"/>
        <v>3827</v>
      </c>
      <c r="D373" s="41">
        <v>3827</v>
      </c>
      <c r="E373" s="42" t="s">
        <v>21</v>
      </c>
      <c r="F373" s="42" t="s">
        <v>21</v>
      </c>
      <c r="G373" s="42" t="s">
        <v>21</v>
      </c>
      <c r="H373" s="43" t="s">
        <v>21</v>
      </c>
      <c r="I373" s="44"/>
      <c r="J373" s="45" t="s">
        <v>21</v>
      </c>
      <c r="K373" s="43" t="s">
        <v>21</v>
      </c>
      <c r="L373" s="36">
        <f t="shared" si="17"/>
        <v>3827</v>
      </c>
      <c r="M373" s="46" t="s">
        <v>21</v>
      </c>
      <c r="N373" s="38"/>
      <c r="O373" s="31"/>
    </row>
    <row r="374" spans="1:15" x14ac:dyDescent="0.25">
      <c r="A374" s="30">
        <v>370</v>
      </c>
      <c r="B374" s="40" t="s">
        <v>412</v>
      </c>
      <c r="C374" s="32">
        <f t="shared" si="16"/>
        <v>5633</v>
      </c>
      <c r="D374" s="41">
        <v>3827</v>
      </c>
      <c r="E374" s="42">
        <v>1806</v>
      </c>
      <c r="F374" s="42" t="s">
        <v>21</v>
      </c>
      <c r="G374" s="42" t="s">
        <v>21</v>
      </c>
      <c r="H374" s="43" t="s">
        <v>21</v>
      </c>
      <c r="I374" s="44"/>
      <c r="J374" s="45" t="s">
        <v>21</v>
      </c>
      <c r="K374" s="43" t="s">
        <v>21</v>
      </c>
      <c r="L374" s="36">
        <f t="shared" si="17"/>
        <v>5633</v>
      </c>
      <c r="M374" s="37">
        <v>96930</v>
      </c>
      <c r="N374" s="38">
        <f>L374/M374</f>
        <v>5.8114102960899618E-2</v>
      </c>
      <c r="O374" s="31" t="s">
        <v>63</v>
      </c>
    </row>
    <row r="375" spans="1:15" x14ac:dyDescent="0.25">
      <c r="A375" s="30">
        <v>371</v>
      </c>
      <c r="B375" s="40" t="s">
        <v>413</v>
      </c>
      <c r="C375" s="32">
        <f t="shared" si="16"/>
        <v>6937</v>
      </c>
      <c r="D375" s="41">
        <v>6292</v>
      </c>
      <c r="E375" s="42">
        <v>645</v>
      </c>
      <c r="F375" s="42" t="s">
        <v>21</v>
      </c>
      <c r="G375" s="42" t="s">
        <v>21</v>
      </c>
      <c r="H375" s="43" t="s">
        <v>21</v>
      </c>
      <c r="I375" s="44"/>
      <c r="J375" s="45" t="s">
        <v>21</v>
      </c>
      <c r="K375" s="43" t="s">
        <v>21</v>
      </c>
      <c r="L375" s="36">
        <f t="shared" si="17"/>
        <v>6937</v>
      </c>
      <c r="M375" s="37">
        <v>192330</v>
      </c>
      <c r="N375" s="39">
        <f>L375/M375</f>
        <v>3.6068216086933919E-2</v>
      </c>
      <c r="O375" s="31" t="s">
        <v>63</v>
      </c>
    </row>
    <row r="376" spans="1:15" x14ac:dyDescent="0.25">
      <c r="A376" s="30">
        <v>372</v>
      </c>
      <c r="B376" s="40" t="s">
        <v>414</v>
      </c>
      <c r="C376" s="32">
        <f t="shared" si="16"/>
        <v>3827</v>
      </c>
      <c r="D376" s="41">
        <v>3827</v>
      </c>
      <c r="E376" s="42" t="s">
        <v>21</v>
      </c>
      <c r="F376" s="42" t="s">
        <v>21</v>
      </c>
      <c r="G376" s="42" t="s">
        <v>21</v>
      </c>
      <c r="H376" s="43" t="s">
        <v>21</v>
      </c>
      <c r="I376" s="44"/>
      <c r="J376" s="45" t="s">
        <v>21</v>
      </c>
      <c r="K376" s="43" t="s">
        <v>21</v>
      </c>
      <c r="L376" s="36">
        <f t="shared" si="17"/>
        <v>3827</v>
      </c>
      <c r="M376" s="46" t="s">
        <v>21</v>
      </c>
      <c r="N376" s="39"/>
      <c r="O376" s="31"/>
    </row>
    <row r="377" spans="1:15" x14ac:dyDescent="0.25">
      <c r="A377" s="30">
        <v>373</v>
      </c>
      <c r="B377" s="40" t="s">
        <v>415</v>
      </c>
      <c r="C377" s="32">
        <f t="shared" si="16"/>
        <v>5159</v>
      </c>
      <c r="D377" s="41">
        <v>3827</v>
      </c>
      <c r="E377" s="42">
        <v>1332</v>
      </c>
      <c r="F377" s="42" t="s">
        <v>21</v>
      </c>
      <c r="G377" s="42" t="s">
        <v>21</v>
      </c>
      <c r="H377" s="43" t="s">
        <v>21</v>
      </c>
      <c r="I377" s="44"/>
      <c r="J377" s="45" t="s">
        <v>21</v>
      </c>
      <c r="K377" s="43" t="s">
        <v>21</v>
      </c>
      <c r="L377" s="36">
        <f t="shared" si="17"/>
        <v>5159</v>
      </c>
      <c r="M377" s="46" t="s">
        <v>21</v>
      </c>
      <c r="N377" s="38"/>
      <c r="O377" s="31"/>
    </row>
    <row r="378" spans="1:15" x14ac:dyDescent="0.25">
      <c r="A378" s="30">
        <v>374</v>
      </c>
      <c r="B378" s="40" t="s">
        <v>416</v>
      </c>
      <c r="C378" s="32">
        <f t="shared" si="16"/>
        <v>4512</v>
      </c>
      <c r="D378" s="41">
        <v>4512</v>
      </c>
      <c r="E378" s="42" t="s">
        <v>21</v>
      </c>
      <c r="F378" s="42" t="s">
        <v>21</v>
      </c>
      <c r="G378" s="42" t="s">
        <v>21</v>
      </c>
      <c r="H378" s="43" t="s">
        <v>21</v>
      </c>
      <c r="I378" s="44"/>
      <c r="J378" s="45" t="s">
        <v>21</v>
      </c>
      <c r="K378" s="43" t="s">
        <v>21</v>
      </c>
      <c r="L378" s="36">
        <f t="shared" si="17"/>
        <v>4512</v>
      </c>
      <c r="M378" s="37">
        <v>212947</v>
      </c>
      <c r="N378" s="38">
        <f>L378/M378</f>
        <v>2.1188370815273284E-2</v>
      </c>
      <c r="O378" s="31"/>
    </row>
    <row r="379" spans="1:15" x14ac:dyDescent="0.25">
      <c r="A379" s="30">
        <v>375</v>
      </c>
      <c r="B379" s="40" t="s">
        <v>417</v>
      </c>
      <c r="C379" s="32">
        <f t="shared" si="16"/>
        <v>6663</v>
      </c>
      <c r="D379" s="41">
        <v>6663</v>
      </c>
      <c r="E379" s="42" t="s">
        <v>21</v>
      </c>
      <c r="F379" s="42" t="s">
        <v>21</v>
      </c>
      <c r="G379" s="42" t="s">
        <v>21</v>
      </c>
      <c r="H379" s="43" t="s">
        <v>21</v>
      </c>
      <c r="I379" s="44"/>
      <c r="J379" s="45" t="s">
        <v>21</v>
      </c>
      <c r="K379" s="43" t="s">
        <v>21</v>
      </c>
      <c r="L379" s="36">
        <f t="shared" si="17"/>
        <v>6663</v>
      </c>
      <c r="M379" s="37">
        <v>358450</v>
      </c>
      <c r="N379" s="39">
        <f>L379/M379</f>
        <v>1.8588366578323336E-2</v>
      </c>
      <c r="O379" s="31" t="s">
        <v>516</v>
      </c>
    </row>
    <row r="380" spans="1:15" x14ac:dyDescent="0.25">
      <c r="A380" s="30">
        <v>376</v>
      </c>
      <c r="B380" s="40" t="s">
        <v>661</v>
      </c>
      <c r="C380" s="32">
        <f t="shared" si="16"/>
        <v>8858</v>
      </c>
      <c r="D380" s="41">
        <v>8858</v>
      </c>
      <c r="E380" s="42" t="s">
        <v>21</v>
      </c>
      <c r="F380" s="42" t="s">
        <v>21</v>
      </c>
      <c r="G380" s="42" t="s">
        <v>21</v>
      </c>
      <c r="H380" s="43" t="s">
        <v>21</v>
      </c>
      <c r="I380" s="44"/>
      <c r="J380" s="45" t="s">
        <v>21</v>
      </c>
      <c r="K380" s="43" t="s">
        <v>21</v>
      </c>
      <c r="L380" s="36">
        <f t="shared" si="17"/>
        <v>8858</v>
      </c>
      <c r="M380" s="46" t="s">
        <v>21</v>
      </c>
      <c r="N380" s="39"/>
      <c r="O380" s="31"/>
    </row>
    <row r="381" spans="1:15" x14ac:dyDescent="0.25">
      <c r="A381" s="30">
        <v>377</v>
      </c>
      <c r="B381" s="40" t="s">
        <v>420</v>
      </c>
      <c r="C381" s="32">
        <f t="shared" si="16"/>
        <v>33930</v>
      </c>
      <c r="D381" s="41">
        <v>33930</v>
      </c>
      <c r="E381" s="42" t="s">
        <v>21</v>
      </c>
      <c r="F381" s="42" t="s">
        <v>21</v>
      </c>
      <c r="G381" s="42" t="s">
        <v>21</v>
      </c>
      <c r="H381" s="43" t="s">
        <v>21</v>
      </c>
      <c r="I381" s="44"/>
      <c r="J381" s="45" t="s">
        <v>21</v>
      </c>
      <c r="K381" s="43" t="s">
        <v>21</v>
      </c>
      <c r="L381" s="36">
        <f t="shared" si="17"/>
        <v>33930</v>
      </c>
      <c r="M381" s="46" t="s">
        <v>21</v>
      </c>
      <c r="N381" s="39"/>
      <c r="O381" s="31"/>
    </row>
    <row r="382" spans="1:15" x14ac:dyDescent="0.25">
      <c r="A382" s="30">
        <v>378</v>
      </c>
      <c r="B382" s="40" t="s">
        <v>423</v>
      </c>
      <c r="C382" s="32">
        <f t="shared" si="16"/>
        <v>18032</v>
      </c>
      <c r="D382" s="41">
        <v>18032</v>
      </c>
      <c r="E382" s="42" t="s">
        <v>21</v>
      </c>
      <c r="F382" s="42" t="s">
        <v>21</v>
      </c>
      <c r="G382" s="42" t="s">
        <v>21</v>
      </c>
      <c r="H382" s="43" t="s">
        <v>21</v>
      </c>
      <c r="I382" s="44"/>
      <c r="J382" s="45" t="s">
        <v>21</v>
      </c>
      <c r="K382" s="43" t="s">
        <v>21</v>
      </c>
      <c r="L382" s="36">
        <f t="shared" si="17"/>
        <v>18032</v>
      </c>
      <c r="M382" s="46" t="s">
        <v>21</v>
      </c>
      <c r="N382" s="38"/>
      <c r="O382" s="31"/>
    </row>
    <row r="383" spans="1:15" x14ac:dyDescent="0.25">
      <c r="A383" s="30">
        <v>379</v>
      </c>
      <c r="B383" s="40" t="s">
        <v>424</v>
      </c>
      <c r="C383" s="32">
        <f t="shared" si="16"/>
        <v>215296</v>
      </c>
      <c r="D383" s="41">
        <v>215296</v>
      </c>
      <c r="E383" s="42" t="s">
        <v>21</v>
      </c>
      <c r="F383" s="42" t="s">
        <v>21</v>
      </c>
      <c r="G383" s="42" t="s">
        <v>21</v>
      </c>
      <c r="H383" s="43" t="s">
        <v>21</v>
      </c>
      <c r="I383" s="44"/>
      <c r="J383" s="45">
        <v>56450</v>
      </c>
      <c r="K383" s="43" t="s">
        <v>21</v>
      </c>
      <c r="L383" s="36">
        <f t="shared" si="17"/>
        <v>271746</v>
      </c>
      <c r="M383" s="37">
        <v>1744060</v>
      </c>
      <c r="N383" s="39">
        <f>L383/M383</f>
        <v>0.15581230003554924</v>
      </c>
      <c r="O383" s="31"/>
    </row>
    <row r="384" spans="1:15" x14ac:dyDescent="0.25">
      <c r="A384" s="30">
        <v>380</v>
      </c>
      <c r="B384" s="40" t="s">
        <v>662</v>
      </c>
      <c r="C384" s="32">
        <f t="shared" si="16"/>
        <v>30000</v>
      </c>
      <c r="D384" s="41"/>
      <c r="E384" s="42" t="s">
        <v>21</v>
      </c>
      <c r="F384" s="42" t="s">
        <v>21</v>
      </c>
      <c r="G384" s="42">
        <v>30000</v>
      </c>
      <c r="H384" s="43" t="s">
        <v>21</v>
      </c>
      <c r="I384" s="44"/>
      <c r="J384" s="45" t="s">
        <v>21</v>
      </c>
      <c r="K384" s="43" t="s">
        <v>21</v>
      </c>
      <c r="L384" s="36">
        <f t="shared" si="17"/>
        <v>30000</v>
      </c>
      <c r="M384" s="46" t="s">
        <v>21</v>
      </c>
      <c r="N384" s="38"/>
      <c r="O384" s="31"/>
    </row>
    <row r="385" spans="1:15" x14ac:dyDescent="0.25">
      <c r="A385" s="30">
        <v>381</v>
      </c>
      <c r="B385" s="40" t="s">
        <v>428</v>
      </c>
      <c r="C385" s="32">
        <f t="shared" si="16"/>
        <v>550810</v>
      </c>
      <c r="D385" s="41"/>
      <c r="E385" s="42">
        <v>415733</v>
      </c>
      <c r="F385" s="42">
        <v>135077</v>
      </c>
      <c r="G385" s="42" t="s">
        <v>21</v>
      </c>
      <c r="H385" s="43" t="s">
        <v>21</v>
      </c>
      <c r="I385" s="44"/>
      <c r="J385" s="45" t="s">
        <v>21</v>
      </c>
      <c r="K385" s="43" t="s">
        <v>21</v>
      </c>
      <c r="L385" s="36">
        <f t="shared" si="17"/>
        <v>550810</v>
      </c>
      <c r="M385" s="37">
        <v>76600316</v>
      </c>
      <c r="N385" s="39">
        <f>L385/M385</f>
        <v>7.1907014065059468E-3</v>
      </c>
      <c r="O385" s="31" t="s">
        <v>78</v>
      </c>
    </row>
    <row r="386" spans="1:15" x14ac:dyDescent="0.25">
      <c r="A386" s="30">
        <v>382</v>
      </c>
      <c r="B386" s="40" t="s">
        <v>663</v>
      </c>
      <c r="C386" s="32">
        <f t="shared" si="16"/>
        <v>84719</v>
      </c>
      <c r="D386" s="41"/>
      <c r="E386" s="42" t="s">
        <v>21</v>
      </c>
      <c r="F386" s="42">
        <v>84719</v>
      </c>
      <c r="G386" s="42" t="s">
        <v>21</v>
      </c>
      <c r="H386" s="43" t="s">
        <v>21</v>
      </c>
      <c r="I386" s="44"/>
      <c r="J386" s="45" t="s">
        <v>21</v>
      </c>
      <c r="K386" s="43" t="s">
        <v>21</v>
      </c>
      <c r="L386" s="36">
        <f t="shared" si="17"/>
        <v>84719</v>
      </c>
      <c r="M386" s="46" t="s">
        <v>21</v>
      </c>
      <c r="N386" s="39"/>
      <c r="O386" s="31"/>
    </row>
    <row r="387" spans="1:15" x14ac:dyDescent="0.25">
      <c r="A387" s="30">
        <v>383</v>
      </c>
      <c r="B387" s="40" t="s">
        <v>429</v>
      </c>
      <c r="C387" s="32">
        <f t="shared" si="16"/>
        <v>0</v>
      </c>
      <c r="D387" s="41"/>
      <c r="E387" s="42" t="s">
        <v>21</v>
      </c>
      <c r="F387" s="42" t="s">
        <v>21</v>
      </c>
      <c r="G387" s="42" t="s">
        <v>21</v>
      </c>
      <c r="H387" s="43" t="s">
        <v>21</v>
      </c>
      <c r="I387" s="44"/>
      <c r="J387" s="45" t="s">
        <v>21</v>
      </c>
      <c r="K387" s="43">
        <v>107501</v>
      </c>
      <c r="L387" s="36">
        <f t="shared" si="17"/>
        <v>107501</v>
      </c>
      <c r="M387" s="46" t="s">
        <v>21</v>
      </c>
      <c r="N387" s="39"/>
      <c r="O387" s="31"/>
    </row>
    <row r="388" spans="1:15" x14ac:dyDescent="0.25">
      <c r="A388" s="30">
        <v>384</v>
      </c>
      <c r="B388" s="40" t="s">
        <v>431</v>
      </c>
      <c r="C388" s="32">
        <f t="shared" si="16"/>
        <v>0</v>
      </c>
      <c r="D388" s="41"/>
      <c r="E388" s="42" t="s">
        <v>21</v>
      </c>
      <c r="F388" s="42" t="s">
        <v>21</v>
      </c>
      <c r="G388" s="42" t="s">
        <v>21</v>
      </c>
      <c r="H388" s="43" t="s">
        <v>21</v>
      </c>
      <c r="I388" s="44"/>
      <c r="J388" s="45" t="s">
        <v>21</v>
      </c>
      <c r="K388" s="43">
        <v>6331</v>
      </c>
      <c r="L388" s="36">
        <f t="shared" si="17"/>
        <v>6331</v>
      </c>
      <c r="M388" s="46" t="s">
        <v>21</v>
      </c>
      <c r="N388" s="38"/>
      <c r="O388" s="31"/>
    </row>
    <row r="389" spans="1:15" x14ac:dyDescent="0.25">
      <c r="A389" s="30">
        <v>385</v>
      </c>
      <c r="B389" s="40" t="s">
        <v>432</v>
      </c>
      <c r="C389" s="32">
        <f t="shared" ref="C389:C437" si="19">SUM(D389,E389,F389,G389)</f>
        <v>6722</v>
      </c>
      <c r="D389" s="41">
        <v>6722</v>
      </c>
      <c r="E389" s="42" t="s">
        <v>21</v>
      </c>
      <c r="F389" s="42" t="s">
        <v>21</v>
      </c>
      <c r="G389" s="42" t="s">
        <v>21</v>
      </c>
      <c r="H389" s="43" t="s">
        <v>21</v>
      </c>
      <c r="I389" s="44"/>
      <c r="J389" s="45" t="s">
        <v>21</v>
      </c>
      <c r="K389" s="43" t="s">
        <v>21</v>
      </c>
      <c r="L389" s="36">
        <f t="shared" ref="L389:L438" si="20">SUM(C389,H389,I389,J389,K389)</f>
        <v>6722</v>
      </c>
      <c r="M389" s="37">
        <v>451458</v>
      </c>
      <c r="N389" s="39">
        <f>L389/M389</f>
        <v>1.4889535682167556E-2</v>
      </c>
      <c r="O389" s="31"/>
    </row>
    <row r="390" spans="1:15" x14ac:dyDescent="0.25">
      <c r="A390" s="30">
        <v>386</v>
      </c>
      <c r="B390" s="40" t="s">
        <v>664</v>
      </c>
      <c r="C390" s="32">
        <f t="shared" si="19"/>
        <v>30000</v>
      </c>
      <c r="D390" s="41"/>
      <c r="E390" s="42" t="s">
        <v>21</v>
      </c>
      <c r="F390" s="42" t="s">
        <v>21</v>
      </c>
      <c r="G390" s="42">
        <v>30000</v>
      </c>
      <c r="H390" s="43" t="s">
        <v>21</v>
      </c>
      <c r="I390" s="44"/>
      <c r="J390" s="45" t="s">
        <v>21</v>
      </c>
      <c r="K390" s="43" t="s">
        <v>21</v>
      </c>
      <c r="L390" s="36">
        <f t="shared" si="20"/>
        <v>30000</v>
      </c>
      <c r="M390" s="46" t="s">
        <v>21</v>
      </c>
      <c r="N390" s="38"/>
      <c r="O390" s="31"/>
    </row>
    <row r="391" spans="1:15" x14ac:dyDescent="0.25">
      <c r="A391" s="30">
        <v>387</v>
      </c>
      <c r="B391" s="40" t="s">
        <v>433</v>
      </c>
      <c r="C391" s="32">
        <f t="shared" si="19"/>
        <v>1928080</v>
      </c>
      <c r="D391" s="41"/>
      <c r="E391" s="42">
        <v>428080</v>
      </c>
      <c r="F391" s="42">
        <v>1500000</v>
      </c>
      <c r="G391" s="42" t="s">
        <v>21</v>
      </c>
      <c r="H391" s="43" t="s">
        <v>21</v>
      </c>
      <c r="I391" s="44"/>
      <c r="J391" s="45" t="s">
        <v>21</v>
      </c>
      <c r="K391" s="43" t="s">
        <v>21</v>
      </c>
      <c r="L391" s="36">
        <f t="shared" si="20"/>
        <v>1928080</v>
      </c>
      <c r="M391" s="37">
        <v>64267789</v>
      </c>
      <c r="N391" s="39">
        <f>L391/M391</f>
        <v>3.0000720889900228E-2</v>
      </c>
      <c r="O391" s="31" t="s">
        <v>285</v>
      </c>
    </row>
    <row r="392" spans="1:15" x14ac:dyDescent="0.25">
      <c r="A392" s="30">
        <v>388</v>
      </c>
      <c r="B392" s="40" t="s">
        <v>435</v>
      </c>
      <c r="C392" s="32">
        <f t="shared" si="19"/>
        <v>38111</v>
      </c>
      <c r="D392" s="41">
        <v>38111</v>
      </c>
      <c r="E392" s="42" t="s">
        <v>21</v>
      </c>
      <c r="F392" s="42" t="s">
        <v>21</v>
      </c>
      <c r="G392" s="42" t="s">
        <v>21</v>
      </c>
      <c r="H392" s="43" t="s">
        <v>21</v>
      </c>
      <c r="I392" s="44"/>
      <c r="J392" s="45" t="s">
        <v>21</v>
      </c>
      <c r="K392" s="43" t="s">
        <v>21</v>
      </c>
      <c r="L392" s="36">
        <f t="shared" si="20"/>
        <v>38111</v>
      </c>
      <c r="M392" s="46" t="s">
        <v>21</v>
      </c>
      <c r="N392" s="38"/>
      <c r="O392" s="31"/>
    </row>
    <row r="393" spans="1:15" x14ac:dyDescent="0.25">
      <c r="A393" s="30">
        <v>389</v>
      </c>
      <c r="B393" s="40" t="s">
        <v>437</v>
      </c>
      <c r="C393" s="32">
        <f t="shared" si="19"/>
        <v>4481</v>
      </c>
      <c r="D393" s="41">
        <v>4481</v>
      </c>
      <c r="E393" s="42" t="s">
        <v>21</v>
      </c>
      <c r="F393" s="42" t="s">
        <v>21</v>
      </c>
      <c r="G393" s="42" t="s">
        <v>21</v>
      </c>
      <c r="H393" s="43" t="s">
        <v>21</v>
      </c>
      <c r="I393" s="44"/>
      <c r="J393" s="45" t="s">
        <v>21</v>
      </c>
      <c r="K393" s="43" t="s">
        <v>21</v>
      </c>
      <c r="L393" s="36">
        <f t="shared" si="20"/>
        <v>4481</v>
      </c>
      <c r="M393" s="37">
        <v>138827</v>
      </c>
      <c r="N393" s="38">
        <f>L393/M393</f>
        <v>3.2277582890936199E-2</v>
      </c>
      <c r="O393" s="31"/>
    </row>
    <row r="394" spans="1:15" x14ac:dyDescent="0.25">
      <c r="A394" s="30">
        <v>390</v>
      </c>
      <c r="B394" s="40" t="s">
        <v>438</v>
      </c>
      <c r="C394" s="32">
        <f t="shared" si="19"/>
        <v>4866</v>
      </c>
      <c r="D394" s="41">
        <v>4866</v>
      </c>
      <c r="E394" s="42" t="s">
        <v>21</v>
      </c>
      <c r="F394" s="42" t="s">
        <v>21</v>
      </c>
      <c r="G394" s="42" t="s">
        <v>21</v>
      </c>
      <c r="H394" s="43" t="s">
        <v>21</v>
      </c>
      <c r="I394" s="44"/>
      <c r="J394" s="45" t="s">
        <v>21</v>
      </c>
      <c r="K394" s="43" t="s">
        <v>21</v>
      </c>
      <c r="L394" s="36">
        <f t="shared" si="20"/>
        <v>4866</v>
      </c>
      <c r="M394" s="37">
        <v>143499</v>
      </c>
      <c r="N394" s="38">
        <f>L394/M394</f>
        <v>3.3909643969644389E-2</v>
      </c>
      <c r="O394" s="31"/>
    </row>
    <row r="395" spans="1:15" x14ac:dyDescent="0.25">
      <c r="A395" s="30">
        <v>391</v>
      </c>
      <c r="B395" s="40" t="s">
        <v>439</v>
      </c>
      <c r="C395" s="32">
        <f t="shared" si="19"/>
        <v>3827</v>
      </c>
      <c r="D395" s="41">
        <v>3827</v>
      </c>
      <c r="E395" s="42" t="s">
        <v>21</v>
      </c>
      <c r="F395" s="42" t="s">
        <v>21</v>
      </c>
      <c r="G395" s="42" t="s">
        <v>21</v>
      </c>
      <c r="H395" s="43" t="s">
        <v>21</v>
      </c>
      <c r="I395" s="44"/>
      <c r="J395" s="45" t="s">
        <v>21</v>
      </c>
      <c r="K395" s="43" t="s">
        <v>21</v>
      </c>
      <c r="L395" s="36">
        <f t="shared" si="20"/>
        <v>3827</v>
      </c>
      <c r="M395" s="37">
        <v>827585</v>
      </c>
      <c r="N395" s="39">
        <f>L395/M395</f>
        <v>4.6242984104351821E-3</v>
      </c>
      <c r="O395" s="31"/>
    </row>
    <row r="396" spans="1:15" x14ac:dyDescent="0.25">
      <c r="A396" s="30">
        <v>392</v>
      </c>
      <c r="B396" s="40" t="s">
        <v>665</v>
      </c>
      <c r="C396" s="32">
        <f t="shared" si="19"/>
        <v>30000</v>
      </c>
      <c r="D396" s="41"/>
      <c r="E396" s="42" t="s">
        <v>21</v>
      </c>
      <c r="F396" s="42" t="s">
        <v>21</v>
      </c>
      <c r="G396" s="42">
        <v>30000</v>
      </c>
      <c r="H396" s="43" t="s">
        <v>21</v>
      </c>
      <c r="I396" s="44"/>
      <c r="J396" s="45" t="s">
        <v>21</v>
      </c>
      <c r="K396" s="43" t="s">
        <v>21</v>
      </c>
      <c r="L396" s="36">
        <f t="shared" si="20"/>
        <v>30000</v>
      </c>
      <c r="M396" s="46" t="s">
        <v>21</v>
      </c>
      <c r="N396" s="38"/>
      <c r="O396" s="31"/>
    </row>
    <row r="397" spans="1:15" x14ac:dyDescent="0.25">
      <c r="A397" s="30">
        <v>393</v>
      </c>
      <c r="B397" s="40" t="s">
        <v>666</v>
      </c>
      <c r="C397" s="32">
        <f t="shared" si="19"/>
        <v>18735</v>
      </c>
      <c r="D397" s="41">
        <v>4300</v>
      </c>
      <c r="E397" s="42">
        <v>14435</v>
      </c>
      <c r="F397" s="42" t="s">
        <v>21</v>
      </c>
      <c r="G397" s="42" t="s">
        <v>21</v>
      </c>
      <c r="H397" s="43" t="s">
        <v>21</v>
      </c>
      <c r="I397" s="44"/>
      <c r="J397" s="45" t="s">
        <v>21</v>
      </c>
      <c r="K397" s="43" t="s">
        <v>21</v>
      </c>
      <c r="L397" s="36">
        <f t="shared" si="20"/>
        <v>18735</v>
      </c>
      <c r="M397" s="37">
        <v>347004</v>
      </c>
      <c r="N397" s="39">
        <f>L397/M397</f>
        <v>5.3990732095307262E-2</v>
      </c>
      <c r="O397" s="31" t="s">
        <v>23</v>
      </c>
    </row>
    <row r="398" spans="1:15" x14ac:dyDescent="0.25">
      <c r="A398" s="30">
        <v>394</v>
      </c>
      <c r="B398" s="40" t="s">
        <v>445</v>
      </c>
      <c r="C398" s="32">
        <f t="shared" si="19"/>
        <v>3827</v>
      </c>
      <c r="D398" s="41">
        <v>3827</v>
      </c>
      <c r="E398" s="42" t="s">
        <v>21</v>
      </c>
      <c r="F398" s="42" t="s">
        <v>21</v>
      </c>
      <c r="G398" s="42" t="s">
        <v>21</v>
      </c>
      <c r="H398" s="43" t="s">
        <v>21</v>
      </c>
      <c r="I398" s="44"/>
      <c r="J398" s="45" t="s">
        <v>21</v>
      </c>
      <c r="K398" s="43" t="s">
        <v>21</v>
      </c>
      <c r="L398" s="36">
        <f t="shared" si="20"/>
        <v>3827</v>
      </c>
      <c r="M398" s="46" t="s">
        <v>21</v>
      </c>
      <c r="N398" s="38"/>
      <c r="O398" s="31"/>
    </row>
    <row r="399" spans="1:15" x14ac:dyDescent="0.25">
      <c r="A399" s="30">
        <v>395</v>
      </c>
      <c r="B399" s="40" t="s">
        <v>446</v>
      </c>
      <c r="C399" s="32">
        <f t="shared" si="19"/>
        <v>12777</v>
      </c>
      <c r="D399" s="41">
        <v>12777</v>
      </c>
      <c r="E399" s="42" t="s">
        <v>21</v>
      </c>
      <c r="F399" s="42" t="s">
        <v>21</v>
      </c>
      <c r="G399" s="42" t="s">
        <v>21</v>
      </c>
      <c r="H399" s="43" t="s">
        <v>21</v>
      </c>
      <c r="I399" s="44"/>
      <c r="J399" s="45" t="s">
        <v>21</v>
      </c>
      <c r="K399" s="43" t="s">
        <v>21</v>
      </c>
      <c r="L399" s="36">
        <f t="shared" si="20"/>
        <v>12777</v>
      </c>
      <c r="M399" s="37">
        <v>801423</v>
      </c>
      <c r="N399" s="39">
        <f>L399/M399</f>
        <v>1.5942891581599231E-2</v>
      </c>
      <c r="O399" s="31" t="s">
        <v>23</v>
      </c>
    </row>
    <row r="400" spans="1:15" x14ac:dyDescent="0.25">
      <c r="A400" s="30">
        <v>396</v>
      </c>
      <c r="B400" s="40" t="s">
        <v>667</v>
      </c>
      <c r="C400" s="32">
        <f t="shared" si="19"/>
        <v>30000</v>
      </c>
      <c r="D400" s="41"/>
      <c r="E400" s="42" t="s">
        <v>21</v>
      </c>
      <c r="F400" s="42" t="s">
        <v>21</v>
      </c>
      <c r="G400" s="42">
        <v>30000</v>
      </c>
      <c r="H400" s="43" t="s">
        <v>21</v>
      </c>
      <c r="I400" s="44"/>
      <c r="J400" s="45" t="s">
        <v>21</v>
      </c>
      <c r="K400" s="43" t="s">
        <v>21</v>
      </c>
      <c r="L400" s="36">
        <f t="shared" si="20"/>
        <v>30000</v>
      </c>
      <c r="M400" s="46" t="s">
        <v>21</v>
      </c>
      <c r="N400" s="39"/>
      <c r="O400" s="31"/>
    </row>
    <row r="401" spans="1:15" x14ac:dyDescent="0.25">
      <c r="A401" s="30">
        <v>397</v>
      </c>
      <c r="B401" s="40" t="s">
        <v>668</v>
      </c>
      <c r="C401" s="32">
        <f t="shared" si="19"/>
        <v>195112</v>
      </c>
      <c r="D401" s="41">
        <v>13295</v>
      </c>
      <c r="E401" s="42" t="s">
        <v>21</v>
      </c>
      <c r="F401" s="42">
        <v>181817</v>
      </c>
      <c r="G401" s="42" t="s">
        <v>21</v>
      </c>
      <c r="H401" s="43" t="s">
        <v>21</v>
      </c>
      <c r="I401" s="44"/>
      <c r="J401" s="45" t="s">
        <v>21</v>
      </c>
      <c r="K401" s="43" t="s">
        <v>21</v>
      </c>
      <c r="L401" s="36">
        <f t="shared" si="20"/>
        <v>195112</v>
      </c>
      <c r="M401" s="46" t="s">
        <v>21</v>
      </c>
      <c r="N401" s="38"/>
      <c r="O401" s="31" t="s">
        <v>669</v>
      </c>
    </row>
    <row r="402" spans="1:15" x14ac:dyDescent="0.25">
      <c r="A402" s="30">
        <v>398</v>
      </c>
      <c r="B402" s="40" t="s">
        <v>670</v>
      </c>
      <c r="C402" s="32">
        <f t="shared" si="19"/>
        <v>33302</v>
      </c>
      <c r="D402" s="41">
        <v>3827</v>
      </c>
      <c r="E402" s="42" t="s">
        <v>21</v>
      </c>
      <c r="F402" s="42">
        <v>29475</v>
      </c>
      <c r="G402" s="42" t="s">
        <v>21</v>
      </c>
      <c r="H402" s="43" t="s">
        <v>21</v>
      </c>
      <c r="I402" s="44"/>
      <c r="J402" s="45" t="s">
        <v>21</v>
      </c>
      <c r="K402" s="43" t="s">
        <v>21</v>
      </c>
      <c r="L402" s="36">
        <f t="shared" si="20"/>
        <v>33302</v>
      </c>
      <c r="M402" s="37">
        <v>214910</v>
      </c>
      <c r="N402" s="38">
        <f>L402/M402</f>
        <v>0.15495788934902982</v>
      </c>
      <c r="O402" s="31"/>
    </row>
    <row r="403" spans="1:15" x14ac:dyDescent="0.25">
      <c r="A403" s="30">
        <v>399</v>
      </c>
      <c r="B403" s="40" t="s">
        <v>449</v>
      </c>
      <c r="C403" s="32">
        <f t="shared" si="19"/>
        <v>3827</v>
      </c>
      <c r="D403" s="41">
        <v>3827</v>
      </c>
      <c r="E403" s="42" t="s">
        <v>21</v>
      </c>
      <c r="F403" s="42" t="s">
        <v>21</v>
      </c>
      <c r="G403" s="42" t="s">
        <v>21</v>
      </c>
      <c r="H403" s="43" t="s">
        <v>21</v>
      </c>
      <c r="I403" s="44"/>
      <c r="J403" s="45" t="s">
        <v>21</v>
      </c>
      <c r="K403" s="43" t="s">
        <v>21</v>
      </c>
      <c r="L403" s="36">
        <f t="shared" si="20"/>
        <v>3827</v>
      </c>
      <c r="M403" s="37">
        <v>116922</v>
      </c>
      <c r="N403" s="39">
        <f>L403/M403</f>
        <v>3.2731222524417986E-2</v>
      </c>
      <c r="O403" s="31" t="s">
        <v>37</v>
      </c>
    </row>
    <row r="404" spans="1:15" x14ac:dyDescent="0.25">
      <c r="A404" s="30">
        <v>400</v>
      </c>
      <c r="B404" s="40" t="s">
        <v>450</v>
      </c>
      <c r="C404" s="32">
        <f t="shared" si="19"/>
        <v>240906</v>
      </c>
      <c r="D404" s="41">
        <v>240906</v>
      </c>
      <c r="E404" s="42" t="s">
        <v>21</v>
      </c>
      <c r="F404" s="42" t="s">
        <v>21</v>
      </c>
      <c r="G404" s="42" t="s">
        <v>21</v>
      </c>
      <c r="H404" s="43" t="s">
        <v>21</v>
      </c>
      <c r="I404" s="44"/>
      <c r="J404" s="45">
        <v>324824</v>
      </c>
      <c r="K404" s="43" t="s">
        <v>21</v>
      </c>
      <c r="L404" s="36">
        <f t="shared" si="20"/>
        <v>565730</v>
      </c>
      <c r="M404" s="46" t="s">
        <v>21</v>
      </c>
      <c r="N404" s="39"/>
      <c r="O404" s="31"/>
    </row>
    <row r="405" spans="1:15" x14ac:dyDescent="0.25">
      <c r="A405" s="30">
        <v>401</v>
      </c>
      <c r="B405" s="40" t="s">
        <v>671</v>
      </c>
      <c r="C405" s="32">
        <f t="shared" si="19"/>
        <v>148769</v>
      </c>
      <c r="D405" s="41">
        <v>148769</v>
      </c>
      <c r="E405" s="42" t="s">
        <v>21</v>
      </c>
      <c r="F405" s="42" t="s">
        <v>21</v>
      </c>
      <c r="G405" s="42" t="s">
        <v>21</v>
      </c>
      <c r="H405" s="43" t="s">
        <v>21</v>
      </c>
      <c r="I405" s="44"/>
      <c r="J405" s="45" t="s">
        <v>21</v>
      </c>
      <c r="K405" s="43" t="s">
        <v>21</v>
      </c>
      <c r="L405" s="36">
        <f t="shared" si="20"/>
        <v>148769</v>
      </c>
      <c r="M405" s="46" t="s">
        <v>21</v>
      </c>
      <c r="N405" s="38"/>
      <c r="O405" s="31" t="s">
        <v>107</v>
      </c>
    </row>
    <row r="406" spans="1:15" x14ac:dyDescent="0.25">
      <c r="A406" s="30">
        <v>402</v>
      </c>
      <c r="B406" s="40" t="s">
        <v>452</v>
      </c>
      <c r="C406" s="32">
        <f t="shared" si="19"/>
        <v>127440</v>
      </c>
      <c r="D406" s="41"/>
      <c r="E406" s="42">
        <v>127440</v>
      </c>
      <c r="F406" s="42" t="s">
        <v>21</v>
      </c>
      <c r="G406" s="42" t="s">
        <v>21</v>
      </c>
      <c r="H406" s="43" t="s">
        <v>21</v>
      </c>
      <c r="I406" s="44"/>
      <c r="J406" s="45" t="s">
        <v>21</v>
      </c>
      <c r="K406" s="43" t="s">
        <v>21</v>
      </c>
      <c r="L406" s="36">
        <f t="shared" si="20"/>
        <v>127440</v>
      </c>
      <c r="M406" s="37">
        <v>25459132</v>
      </c>
      <c r="N406" s="39">
        <f>L406/M406</f>
        <v>5.0056694784409777E-3</v>
      </c>
      <c r="O406" s="31" t="s">
        <v>37</v>
      </c>
    </row>
    <row r="407" spans="1:15" x14ac:dyDescent="0.25">
      <c r="A407" s="30">
        <v>403</v>
      </c>
      <c r="B407" s="40" t="s">
        <v>453</v>
      </c>
      <c r="C407" s="32">
        <f t="shared" si="19"/>
        <v>5926</v>
      </c>
      <c r="D407" s="41">
        <v>5926</v>
      </c>
      <c r="E407" s="42" t="s">
        <v>21</v>
      </c>
      <c r="F407" s="42" t="s">
        <v>21</v>
      </c>
      <c r="G407" s="42" t="s">
        <v>21</v>
      </c>
      <c r="H407" s="43" t="s">
        <v>21</v>
      </c>
      <c r="I407" s="44"/>
      <c r="J407" s="45" t="s">
        <v>21</v>
      </c>
      <c r="K407" s="43" t="s">
        <v>21</v>
      </c>
      <c r="L407" s="36">
        <f t="shared" si="20"/>
        <v>5926</v>
      </c>
      <c r="M407" s="46" t="s">
        <v>21</v>
      </c>
      <c r="N407" s="39"/>
      <c r="O407" s="31"/>
    </row>
    <row r="408" spans="1:15" x14ac:dyDescent="0.25">
      <c r="A408" s="30">
        <v>404</v>
      </c>
      <c r="B408" s="40" t="s">
        <v>454</v>
      </c>
      <c r="C408" s="32">
        <f t="shared" si="19"/>
        <v>1320</v>
      </c>
      <c r="D408" s="41">
        <v>1320</v>
      </c>
      <c r="E408" s="42" t="s">
        <v>21</v>
      </c>
      <c r="F408" s="42" t="s">
        <v>21</v>
      </c>
      <c r="G408" s="42" t="s">
        <v>21</v>
      </c>
      <c r="H408" s="43" t="s">
        <v>21</v>
      </c>
      <c r="I408" s="44"/>
      <c r="J408" s="45" t="s">
        <v>21</v>
      </c>
      <c r="K408" s="43" t="s">
        <v>21</v>
      </c>
      <c r="L408" s="36">
        <f t="shared" si="20"/>
        <v>1320</v>
      </c>
      <c r="M408" s="46" t="s">
        <v>21</v>
      </c>
      <c r="N408" s="38"/>
      <c r="O408" s="31"/>
    </row>
    <row r="409" spans="1:15" x14ac:dyDescent="0.25">
      <c r="A409" s="30">
        <v>405</v>
      </c>
      <c r="B409" s="40" t="s">
        <v>458</v>
      </c>
      <c r="C409" s="32">
        <f t="shared" si="19"/>
        <v>130045</v>
      </c>
      <c r="D409" s="41"/>
      <c r="E409" s="42">
        <v>130045</v>
      </c>
      <c r="F409" s="42" t="s">
        <v>21</v>
      </c>
      <c r="G409" s="42" t="s">
        <v>21</v>
      </c>
      <c r="H409" s="43" t="s">
        <v>21</v>
      </c>
      <c r="I409" s="44"/>
      <c r="J409" s="45" t="s">
        <v>21</v>
      </c>
      <c r="K409" s="43" t="s">
        <v>21</v>
      </c>
      <c r="L409" s="36">
        <f t="shared" si="20"/>
        <v>130045</v>
      </c>
      <c r="M409" s="37">
        <v>15922238</v>
      </c>
      <c r="N409" s="39">
        <f>L409/M409</f>
        <v>8.1675076079129084E-3</v>
      </c>
      <c r="O409" s="31" t="s">
        <v>176</v>
      </c>
    </row>
    <row r="410" spans="1:15" x14ac:dyDescent="0.25">
      <c r="A410" s="30">
        <v>406</v>
      </c>
      <c r="B410" s="40" t="s">
        <v>672</v>
      </c>
      <c r="C410" s="32">
        <f t="shared" si="19"/>
        <v>39954</v>
      </c>
      <c r="D410" s="41"/>
      <c r="E410" s="42" t="s">
        <v>21</v>
      </c>
      <c r="F410" s="42">
        <v>39954</v>
      </c>
      <c r="G410" s="42" t="s">
        <v>21</v>
      </c>
      <c r="H410" s="43" t="s">
        <v>21</v>
      </c>
      <c r="I410" s="44"/>
      <c r="J410" s="45" t="s">
        <v>21</v>
      </c>
      <c r="K410" s="43" t="s">
        <v>21</v>
      </c>
      <c r="L410" s="36">
        <f t="shared" si="20"/>
        <v>39954</v>
      </c>
      <c r="M410" s="46" t="s">
        <v>21</v>
      </c>
      <c r="N410" s="39"/>
      <c r="O410" s="31"/>
    </row>
    <row r="411" spans="1:15" x14ac:dyDescent="0.25">
      <c r="A411" s="30">
        <v>407</v>
      </c>
      <c r="B411" s="40" t="s">
        <v>459</v>
      </c>
      <c r="C411" s="32">
        <f t="shared" si="19"/>
        <v>50000</v>
      </c>
      <c r="D411" s="41"/>
      <c r="E411" s="42" t="s">
        <v>21</v>
      </c>
      <c r="F411" s="42" t="s">
        <v>21</v>
      </c>
      <c r="G411" s="42">
        <v>50000</v>
      </c>
      <c r="H411" s="43" t="s">
        <v>21</v>
      </c>
      <c r="I411" s="44"/>
      <c r="J411" s="45" t="s">
        <v>21</v>
      </c>
      <c r="K411" s="43" t="s">
        <v>21</v>
      </c>
      <c r="L411" s="36">
        <f t="shared" si="20"/>
        <v>50000</v>
      </c>
      <c r="M411" s="46" t="s">
        <v>21</v>
      </c>
      <c r="N411" s="38"/>
      <c r="O411" s="31"/>
    </row>
    <row r="412" spans="1:15" x14ac:dyDescent="0.25">
      <c r="A412" s="30">
        <v>408</v>
      </c>
      <c r="B412" s="40" t="s">
        <v>673</v>
      </c>
      <c r="C412" s="32">
        <f t="shared" si="19"/>
        <v>293804</v>
      </c>
      <c r="D412" s="41">
        <v>293804</v>
      </c>
      <c r="E412" s="42" t="s">
        <v>21</v>
      </c>
      <c r="F412" s="42" t="s">
        <v>21</v>
      </c>
      <c r="G412" s="42" t="s">
        <v>21</v>
      </c>
      <c r="H412" s="43" t="s">
        <v>21</v>
      </c>
      <c r="I412" s="44"/>
      <c r="J412" s="45">
        <v>103530</v>
      </c>
      <c r="K412" s="43" t="s">
        <v>21</v>
      </c>
      <c r="L412" s="36">
        <f t="shared" si="20"/>
        <v>397334</v>
      </c>
      <c r="M412" s="37">
        <v>3788289</v>
      </c>
      <c r="N412" s="39">
        <f>L412/M412</f>
        <v>0.10488481739381551</v>
      </c>
      <c r="O412" s="31" t="s">
        <v>103</v>
      </c>
    </row>
    <row r="413" spans="1:15" x14ac:dyDescent="0.25">
      <c r="A413" s="30">
        <v>409</v>
      </c>
      <c r="B413" s="40" t="s">
        <v>461</v>
      </c>
      <c r="C413" s="32">
        <f t="shared" si="19"/>
        <v>4507</v>
      </c>
      <c r="D413" s="41">
        <v>4507</v>
      </c>
      <c r="E413" s="42" t="s">
        <v>21</v>
      </c>
      <c r="F413" s="42" t="s">
        <v>21</v>
      </c>
      <c r="G413" s="42" t="s">
        <v>21</v>
      </c>
      <c r="H413" s="43" t="s">
        <v>21</v>
      </c>
      <c r="I413" s="44"/>
      <c r="J413" s="45" t="s">
        <v>21</v>
      </c>
      <c r="K413" s="43" t="s">
        <v>21</v>
      </c>
      <c r="L413" s="36">
        <f t="shared" si="20"/>
        <v>4507</v>
      </c>
      <c r="M413" s="46" t="s">
        <v>21</v>
      </c>
      <c r="N413" s="38"/>
      <c r="O413" s="31"/>
    </row>
    <row r="414" spans="1:15" x14ac:dyDescent="0.25">
      <c r="A414" s="30">
        <v>410</v>
      </c>
      <c r="B414" s="40" t="s">
        <v>462</v>
      </c>
      <c r="C414" s="32">
        <f t="shared" si="19"/>
        <v>3827</v>
      </c>
      <c r="D414" s="41">
        <v>3827</v>
      </c>
      <c r="E414" s="42" t="s">
        <v>21</v>
      </c>
      <c r="F414" s="42" t="s">
        <v>21</v>
      </c>
      <c r="G414" s="42" t="s">
        <v>21</v>
      </c>
      <c r="H414" s="43" t="s">
        <v>21</v>
      </c>
      <c r="I414" s="44"/>
      <c r="J414" s="45" t="s">
        <v>21</v>
      </c>
      <c r="K414" s="43" t="s">
        <v>21</v>
      </c>
      <c r="L414" s="36">
        <f t="shared" si="20"/>
        <v>3827</v>
      </c>
      <c r="M414" s="37">
        <v>395214</v>
      </c>
      <c r="N414" s="39">
        <f>L414/M414</f>
        <v>9.683361419382917E-3</v>
      </c>
      <c r="O414" s="31" t="s">
        <v>516</v>
      </c>
    </row>
    <row r="415" spans="1:15" x14ac:dyDescent="0.25">
      <c r="A415" s="30">
        <v>411</v>
      </c>
      <c r="B415" s="40" t="s">
        <v>674</v>
      </c>
      <c r="C415" s="32">
        <f t="shared" si="19"/>
        <v>3827</v>
      </c>
      <c r="D415" s="41">
        <v>3827</v>
      </c>
      <c r="E415" s="42" t="s">
        <v>21</v>
      </c>
      <c r="F415" s="42" t="s">
        <v>21</v>
      </c>
      <c r="G415" s="42" t="s">
        <v>21</v>
      </c>
      <c r="H415" s="43" t="s">
        <v>21</v>
      </c>
      <c r="I415" s="44"/>
      <c r="J415" s="45" t="s">
        <v>21</v>
      </c>
      <c r="K415" s="43" t="s">
        <v>21</v>
      </c>
      <c r="L415" s="36">
        <f t="shared" si="20"/>
        <v>3827</v>
      </c>
      <c r="M415" s="46" t="s">
        <v>21</v>
      </c>
      <c r="N415" s="39"/>
      <c r="O415" s="31"/>
    </row>
    <row r="416" spans="1:15" x14ac:dyDescent="0.25">
      <c r="A416" s="30">
        <v>412</v>
      </c>
      <c r="B416" s="40" t="s">
        <v>675</v>
      </c>
      <c r="C416" s="32">
        <f t="shared" si="19"/>
        <v>4589</v>
      </c>
      <c r="D416" s="41">
        <v>4589</v>
      </c>
      <c r="E416" s="42" t="s">
        <v>21</v>
      </c>
      <c r="F416" s="42" t="s">
        <v>21</v>
      </c>
      <c r="G416" s="42" t="s">
        <v>21</v>
      </c>
      <c r="H416" s="43" t="s">
        <v>21</v>
      </c>
      <c r="I416" s="44"/>
      <c r="J416" s="45" t="s">
        <v>21</v>
      </c>
      <c r="K416" s="43" t="s">
        <v>21</v>
      </c>
      <c r="L416" s="36">
        <f t="shared" si="20"/>
        <v>4589</v>
      </c>
      <c r="M416" s="46" t="s">
        <v>21</v>
      </c>
      <c r="N416" s="38"/>
      <c r="O416" s="31"/>
    </row>
    <row r="417" spans="1:15" x14ac:dyDescent="0.25">
      <c r="A417" s="30">
        <v>413</v>
      </c>
      <c r="B417" s="40" t="s">
        <v>467</v>
      </c>
      <c r="C417" s="32">
        <f t="shared" si="19"/>
        <v>4615</v>
      </c>
      <c r="D417" s="41">
        <v>3900</v>
      </c>
      <c r="E417" s="42">
        <v>715</v>
      </c>
      <c r="F417" s="42" t="s">
        <v>21</v>
      </c>
      <c r="G417" s="42" t="s">
        <v>21</v>
      </c>
      <c r="H417" s="43" t="s">
        <v>21</v>
      </c>
      <c r="I417" s="44"/>
      <c r="J417" s="45" t="s">
        <v>21</v>
      </c>
      <c r="K417" s="43" t="s">
        <v>21</v>
      </c>
      <c r="L417" s="36">
        <f t="shared" si="20"/>
        <v>4615</v>
      </c>
      <c r="M417" s="37">
        <v>303728</v>
      </c>
      <c r="N417" s="39">
        <f>L417/M417</f>
        <v>1.5194516146025391E-2</v>
      </c>
      <c r="O417" s="31" t="s">
        <v>74</v>
      </c>
    </row>
    <row r="418" spans="1:15" x14ac:dyDescent="0.25">
      <c r="A418" s="30">
        <v>414</v>
      </c>
      <c r="B418" s="40" t="s">
        <v>676</v>
      </c>
      <c r="C418" s="32">
        <f t="shared" si="19"/>
        <v>40000</v>
      </c>
      <c r="D418" s="41"/>
      <c r="E418" s="42" t="s">
        <v>21</v>
      </c>
      <c r="F418" s="42" t="s">
        <v>21</v>
      </c>
      <c r="G418" s="42">
        <v>40000</v>
      </c>
      <c r="H418" s="43" t="s">
        <v>21</v>
      </c>
      <c r="I418" s="44"/>
      <c r="J418" s="45" t="s">
        <v>21</v>
      </c>
      <c r="K418" s="43" t="s">
        <v>21</v>
      </c>
      <c r="L418" s="36">
        <f t="shared" si="20"/>
        <v>40000</v>
      </c>
      <c r="M418" s="46" t="s">
        <v>21</v>
      </c>
      <c r="N418" s="38"/>
      <c r="O418" s="31"/>
    </row>
    <row r="419" spans="1:15" x14ac:dyDescent="0.25">
      <c r="A419" s="30">
        <v>415</v>
      </c>
      <c r="B419" s="40" t="s">
        <v>470</v>
      </c>
      <c r="C419" s="32">
        <f t="shared" si="19"/>
        <v>4442</v>
      </c>
      <c r="D419" s="41">
        <v>4442</v>
      </c>
      <c r="E419" s="42" t="s">
        <v>21</v>
      </c>
      <c r="F419" s="42" t="s">
        <v>21</v>
      </c>
      <c r="G419" s="42" t="s">
        <v>21</v>
      </c>
      <c r="H419" s="43" t="s">
        <v>21</v>
      </c>
      <c r="I419" s="44"/>
      <c r="J419" s="45" t="s">
        <v>21</v>
      </c>
      <c r="K419" s="43" t="s">
        <v>21</v>
      </c>
      <c r="L419" s="36">
        <f t="shared" si="20"/>
        <v>4442</v>
      </c>
      <c r="M419" s="37">
        <v>86729</v>
      </c>
      <c r="N419" s="38">
        <f>L419/M419</f>
        <v>5.1217009304846128E-2</v>
      </c>
      <c r="O419" s="31" t="s">
        <v>63</v>
      </c>
    </row>
    <row r="420" spans="1:15" x14ac:dyDescent="0.25">
      <c r="A420" s="30">
        <v>416</v>
      </c>
      <c r="B420" s="40" t="s">
        <v>471</v>
      </c>
      <c r="C420" s="32">
        <f t="shared" si="19"/>
        <v>8644</v>
      </c>
      <c r="D420" s="41">
        <v>8644</v>
      </c>
      <c r="E420" s="42" t="s">
        <v>21</v>
      </c>
      <c r="F420" s="42" t="s">
        <v>21</v>
      </c>
      <c r="G420" s="42" t="s">
        <v>21</v>
      </c>
      <c r="H420" s="43" t="s">
        <v>21</v>
      </c>
      <c r="I420" s="44"/>
      <c r="J420" s="45" t="s">
        <v>21</v>
      </c>
      <c r="K420" s="43" t="s">
        <v>21</v>
      </c>
      <c r="L420" s="36">
        <f t="shared" si="20"/>
        <v>8644</v>
      </c>
      <c r="M420" s="37">
        <v>640611</v>
      </c>
      <c r="N420" s="38">
        <f>L420/M420</f>
        <v>1.3493368050189584E-2</v>
      </c>
      <c r="O420" s="31" t="s">
        <v>63</v>
      </c>
    </row>
    <row r="421" spans="1:15" x14ac:dyDescent="0.25">
      <c r="A421" s="30">
        <v>417</v>
      </c>
      <c r="B421" s="40" t="s">
        <v>472</v>
      </c>
      <c r="C421" s="32">
        <f t="shared" si="19"/>
        <v>5744</v>
      </c>
      <c r="D421" s="41"/>
      <c r="E421" s="42">
        <v>5744</v>
      </c>
      <c r="F421" s="42" t="s">
        <v>21</v>
      </c>
      <c r="G421" s="42" t="s">
        <v>21</v>
      </c>
      <c r="H421" s="43" t="s">
        <v>21</v>
      </c>
      <c r="I421" s="44"/>
      <c r="J421" s="45" t="s">
        <v>21</v>
      </c>
      <c r="K421" s="43" t="s">
        <v>21</v>
      </c>
      <c r="L421" s="36">
        <f t="shared" si="20"/>
        <v>5744</v>
      </c>
      <c r="M421" s="37">
        <v>468504</v>
      </c>
      <c r="N421" s="38">
        <f>L421/M421</f>
        <v>1.2260300872564588E-2</v>
      </c>
      <c r="O421" s="31" t="s">
        <v>37</v>
      </c>
    </row>
    <row r="422" spans="1:15" x14ac:dyDescent="0.25">
      <c r="A422" s="30">
        <v>418</v>
      </c>
      <c r="B422" s="40" t="s">
        <v>474</v>
      </c>
      <c r="C422" s="32">
        <f t="shared" si="19"/>
        <v>4318</v>
      </c>
      <c r="D422" s="41">
        <v>4318</v>
      </c>
      <c r="E422" s="42" t="s">
        <v>21</v>
      </c>
      <c r="F422" s="42" t="s">
        <v>21</v>
      </c>
      <c r="G422" s="42" t="s">
        <v>21</v>
      </c>
      <c r="H422" s="43" t="s">
        <v>21</v>
      </c>
      <c r="I422" s="44"/>
      <c r="J422" s="45" t="s">
        <v>21</v>
      </c>
      <c r="K422" s="43" t="s">
        <v>21</v>
      </c>
      <c r="L422" s="36">
        <f t="shared" si="20"/>
        <v>4318</v>
      </c>
      <c r="M422" s="37">
        <v>433810</v>
      </c>
      <c r="N422" s="39">
        <f>L422/M422</f>
        <v>9.9536663516285925E-3</v>
      </c>
      <c r="O422" s="31" t="s">
        <v>23</v>
      </c>
    </row>
    <row r="423" spans="1:15" x14ac:dyDescent="0.25">
      <c r="A423" s="30">
        <v>419</v>
      </c>
      <c r="B423" s="40" t="s">
        <v>677</v>
      </c>
      <c r="C423" s="32">
        <f t="shared" si="19"/>
        <v>8643</v>
      </c>
      <c r="D423" s="41">
        <v>8643</v>
      </c>
      <c r="E423" s="42" t="s">
        <v>21</v>
      </c>
      <c r="F423" s="42" t="s">
        <v>21</v>
      </c>
      <c r="G423" s="42" t="s">
        <v>21</v>
      </c>
      <c r="H423" s="43" t="s">
        <v>21</v>
      </c>
      <c r="I423" s="44"/>
      <c r="J423" s="45" t="s">
        <v>21</v>
      </c>
      <c r="K423" s="43" t="s">
        <v>21</v>
      </c>
      <c r="L423" s="36">
        <f t="shared" si="20"/>
        <v>8643</v>
      </c>
      <c r="M423" s="46" t="s">
        <v>21</v>
      </c>
      <c r="N423" s="38"/>
      <c r="O423" s="31" t="s">
        <v>23</v>
      </c>
    </row>
    <row r="424" spans="1:15" x14ac:dyDescent="0.25">
      <c r="A424" s="30">
        <v>420</v>
      </c>
      <c r="B424" s="40" t="s">
        <v>476</v>
      </c>
      <c r="C424" s="32">
        <f t="shared" si="19"/>
        <v>445958</v>
      </c>
      <c r="D424" s="41"/>
      <c r="E424" s="42">
        <v>445958</v>
      </c>
      <c r="F424" s="42" t="s">
        <v>21</v>
      </c>
      <c r="G424" s="42" t="s">
        <v>21</v>
      </c>
      <c r="H424" s="43" t="s">
        <v>21</v>
      </c>
      <c r="I424" s="44"/>
      <c r="J424" s="45" t="s">
        <v>21</v>
      </c>
      <c r="K424" s="43" t="s">
        <v>21</v>
      </c>
      <c r="L424" s="36">
        <f t="shared" si="20"/>
        <v>445958</v>
      </c>
      <c r="M424" s="37">
        <v>70471947</v>
      </c>
      <c r="N424" s="38">
        <f>L424/M424</f>
        <v>6.3281634605611226E-3</v>
      </c>
      <c r="O424" s="31" t="s">
        <v>37</v>
      </c>
    </row>
    <row r="425" spans="1:15" x14ac:dyDescent="0.25">
      <c r="A425" s="30">
        <v>421</v>
      </c>
      <c r="B425" s="40" t="s">
        <v>477</v>
      </c>
      <c r="C425" s="32">
        <f t="shared" si="19"/>
        <v>3827</v>
      </c>
      <c r="D425" s="41">
        <v>3827</v>
      </c>
      <c r="E425" s="42" t="s">
        <v>21</v>
      </c>
      <c r="F425" s="42" t="s">
        <v>21</v>
      </c>
      <c r="G425" s="42" t="s">
        <v>21</v>
      </c>
      <c r="H425" s="43" t="s">
        <v>21</v>
      </c>
      <c r="I425" s="44"/>
      <c r="J425" s="45" t="s">
        <v>21</v>
      </c>
      <c r="K425" s="43" t="s">
        <v>21</v>
      </c>
      <c r="L425" s="36">
        <f t="shared" si="20"/>
        <v>3827</v>
      </c>
      <c r="M425" s="37">
        <v>189037</v>
      </c>
      <c r="N425" s="38">
        <f>L425/M425</f>
        <v>2.0244713997788794E-2</v>
      </c>
      <c r="O425" s="31" t="s">
        <v>56</v>
      </c>
    </row>
    <row r="426" spans="1:15" x14ac:dyDescent="0.25">
      <c r="A426" s="30">
        <v>422</v>
      </c>
      <c r="B426" s="40" t="s">
        <v>478</v>
      </c>
      <c r="C426" s="32">
        <f t="shared" si="19"/>
        <v>4218</v>
      </c>
      <c r="D426" s="41">
        <v>3718</v>
      </c>
      <c r="E426" s="42">
        <v>500</v>
      </c>
      <c r="F426" s="42" t="s">
        <v>21</v>
      </c>
      <c r="G426" s="42" t="s">
        <v>21</v>
      </c>
      <c r="H426" s="43" t="s">
        <v>21</v>
      </c>
      <c r="I426" s="44"/>
      <c r="J426" s="45" t="s">
        <v>21</v>
      </c>
      <c r="K426" s="43" t="s">
        <v>21</v>
      </c>
      <c r="L426" s="36">
        <f t="shared" si="20"/>
        <v>4218</v>
      </c>
      <c r="M426" s="37">
        <v>295379</v>
      </c>
      <c r="N426" s="38">
        <f>L426/M426</f>
        <v>1.4279958967969963E-2</v>
      </c>
      <c r="O426" s="31" t="s">
        <v>23</v>
      </c>
    </row>
    <row r="427" spans="1:15" x14ac:dyDescent="0.25">
      <c r="A427" s="30">
        <v>423</v>
      </c>
      <c r="B427" s="40" t="s">
        <v>479</v>
      </c>
      <c r="C427" s="32">
        <f t="shared" si="19"/>
        <v>124939</v>
      </c>
      <c r="D427" s="41"/>
      <c r="E427" s="42">
        <v>124939</v>
      </c>
      <c r="F427" s="42" t="s">
        <v>21</v>
      </c>
      <c r="G427" s="42" t="s">
        <v>21</v>
      </c>
      <c r="H427" s="43" t="s">
        <v>21</v>
      </c>
      <c r="I427" s="44"/>
      <c r="J427" s="45" t="s">
        <v>21</v>
      </c>
      <c r="K427" s="43" t="s">
        <v>21</v>
      </c>
      <c r="L427" s="36">
        <f t="shared" si="20"/>
        <v>124939</v>
      </c>
      <c r="M427" s="37">
        <v>11198067</v>
      </c>
      <c r="N427" s="39">
        <f>L427/M427</f>
        <v>1.1157193469194282E-2</v>
      </c>
      <c r="O427" s="31" t="s">
        <v>41</v>
      </c>
    </row>
    <row r="428" spans="1:15" x14ac:dyDescent="0.25">
      <c r="A428" s="30">
        <v>424</v>
      </c>
      <c r="B428" s="40" t="s">
        <v>480</v>
      </c>
      <c r="C428" s="32">
        <f t="shared" si="19"/>
        <v>143685</v>
      </c>
      <c r="D428" s="41">
        <v>143685</v>
      </c>
      <c r="E428" s="42" t="s">
        <v>21</v>
      </c>
      <c r="F428" s="42" t="s">
        <v>21</v>
      </c>
      <c r="G428" s="42" t="s">
        <v>21</v>
      </c>
      <c r="H428" s="43" t="s">
        <v>21</v>
      </c>
      <c r="I428" s="44"/>
      <c r="J428" s="45">
        <v>300314</v>
      </c>
      <c r="K428" s="43" t="s">
        <v>21</v>
      </c>
      <c r="L428" s="36">
        <f t="shared" si="20"/>
        <v>443999</v>
      </c>
      <c r="M428" s="46" t="s">
        <v>21</v>
      </c>
      <c r="N428" s="39"/>
      <c r="O428" s="31" t="s">
        <v>481</v>
      </c>
    </row>
    <row r="429" spans="1:15" x14ac:dyDescent="0.25">
      <c r="A429" s="30">
        <v>425</v>
      </c>
      <c r="B429" s="40" t="s">
        <v>482</v>
      </c>
      <c r="C429" s="32">
        <f t="shared" si="19"/>
        <v>10486</v>
      </c>
      <c r="D429" s="41">
        <v>10486</v>
      </c>
      <c r="E429" s="42" t="s">
        <v>21</v>
      </c>
      <c r="F429" s="42" t="s">
        <v>21</v>
      </c>
      <c r="G429" s="42" t="s">
        <v>21</v>
      </c>
      <c r="H429" s="43" t="s">
        <v>21</v>
      </c>
      <c r="I429" s="44"/>
      <c r="J429" s="45">
        <v>43592</v>
      </c>
      <c r="K429" s="43" t="s">
        <v>21</v>
      </c>
      <c r="L429" s="36">
        <f t="shared" si="20"/>
        <v>54078</v>
      </c>
      <c r="M429" s="46" t="s">
        <v>21</v>
      </c>
      <c r="N429" s="39"/>
      <c r="O429" s="31"/>
    </row>
    <row r="430" spans="1:15" x14ac:dyDescent="0.25">
      <c r="A430" s="30">
        <v>426</v>
      </c>
      <c r="B430" s="40" t="s">
        <v>678</v>
      </c>
      <c r="C430" s="32">
        <f t="shared" si="19"/>
        <v>40000</v>
      </c>
      <c r="D430" s="41"/>
      <c r="E430" s="42" t="s">
        <v>21</v>
      </c>
      <c r="F430" s="42" t="s">
        <v>21</v>
      </c>
      <c r="G430" s="42">
        <v>40000</v>
      </c>
      <c r="H430" s="43" t="s">
        <v>21</v>
      </c>
      <c r="I430" s="44"/>
      <c r="J430" s="45" t="s">
        <v>21</v>
      </c>
      <c r="K430" s="43" t="s">
        <v>21</v>
      </c>
      <c r="L430" s="36">
        <f t="shared" si="20"/>
        <v>40000</v>
      </c>
      <c r="M430" s="46" t="s">
        <v>21</v>
      </c>
      <c r="N430" s="39"/>
      <c r="O430" s="31"/>
    </row>
    <row r="431" spans="1:15" x14ac:dyDescent="0.25">
      <c r="A431" s="30">
        <v>427</v>
      </c>
      <c r="B431" s="40" t="s">
        <v>679</v>
      </c>
      <c r="C431" s="32">
        <f t="shared" si="19"/>
        <v>50000</v>
      </c>
      <c r="D431" s="41"/>
      <c r="E431" s="42" t="s">
        <v>21</v>
      </c>
      <c r="F431" s="42" t="s">
        <v>21</v>
      </c>
      <c r="G431" s="42">
        <v>50000</v>
      </c>
      <c r="H431" s="43" t="s">
        <v>21</v>
      </c>
      <c r="I431" s="44"/>
      <c r="J431" s="45" t="s">
        <v>21</v>
      </c>
      <c r="K431" s="43" t="s">
        <v>21</v>
      </c>
      <c r="L431" s="36">
        <f t="shared" si="20"/>
        <v>50000</v>
      </c>
      <c r="M431" s="46" t="s">
        <v>21</v>
      </c>
      <c r="N431" s="39"/>
      <c r="O431" s="31"/>
    </row>
    <row r="432" spans="1:15" x14ac:dyDescent="0.25">
      <c r="A432" s="30">
        <v>428</v>
      </c>
      <c r="B432" s="40" t="s">
        <v>487</v>
      </c>
      <c r="C432" s="32">
        <f t="shared" si="19"/>
        <v>14758</v>
      </c>
      <c r="D432" s="41">
        <v>14758</v>
      </c>
      <c r="E432" s="42" t="s">
        <v>21</v>
      </c>
      <c r="F432" s="42" t="s">
        <v>21</v>
      </c>
      <c r="G432" s="42" t="s">
        <v>21</v>
      </c>
      <c r="H432" s="43" t="s">
        <v>21</v>
      </c>
      <c r="I432" s="44"/>
      <c r="J432" s="45" t="s">
        <v>21</v>
      </c>
      <c r="K432" s="43" t="s">
        <v>21</v>
      </c>
      <c r="L432" s="36">
        <f t="shared" si="20"/>
        <v>14758</v>
      </c>
      <c r="M432" s="46" t="s">
        <v>21</v>
      </c>
      <c r="N432" s="39"/>
      <c r="O432" s="31"/>
    </row>
    <row r="433" spans="1:15" x14ac:dyDescent="0.25">
      <c r="A433" s="30">
        <v>429</v>
      </c>
      <c r="B433" s="40" t="s">
        <v>680</v>
      </c>
      <c r="C433" s="32">
        <f t="shared" si="19"/>
        <v>3827</v>
      </c>
      <c r="D433" s="41">
        <v>3827</v>
      </c>
      <c r="E433" s="42" t="s">
        <v>21</v>
      </c>
      <c r="F433" s="42" t="s">
        <v>21</v>
      </c>
      <c r="G433" s="42" t="s">
        <v>21</v>
      </c>
      <c r="H433" s="43" t="s">
        <v>21</v>
      </c>
      <c r="I433" s="44"/>
      <c r="J433" s="45" t="s">
        <v>21</v>
      </c>
      <c r="K433" s="43" t="s">
        <v>21</v>
      </c>
      <c r="L433" s="36">
        <f t="shared" si="20"/>
        <v>3827</v>
      </c>
      <c r="M433" s="46" t="s">
        <v>21</v>
      </c>
      <c r="N433" s="39"/>
      <c r="O433" s="31"/>
    </row>
    <row r="434" spans="1:15" x14ac:dyDescent="0.25">
      <c r="A434" s="30">
        <v>430</v>
      </c>
      <c r="B434" s="40" t="s">
        <v>489</v>
      </c>
      <c r="C434" s="32">
        <f t="shared" si="19"/>
        <v>89010</v>
      </c>
      <c r="D434" s="41"/>
      <c r="E434" s="42">
        <v>89010</v>
      </c>
      <c r="F434" s="42" t="s">
        <v>21</v>
      </c>
      <c r="G434" s="42" t="s">
        <v>21</v>
      </c>
      <c r="H434" s="43" t="s">
        <v>21</v>
      </c>
      <c r="I434" s="44"/>
      <c r="J434" s="45" t="s">
        <v>21</v>
      </c>
      <c r="K434" s="43" t="s">
        <v>21</v>
      </c>
      <c r="L434" s="36">
        <f t="shared" si="20"/>
        <v>89010</v>
      </c>
      <c r="M434" s="37">
        <v>6929209</v>
      </c>
      <c r="N434" s="38">
        <f>L434/M434</f>
        <v>1.2845622061623483E-2</v>
      </c>
      <c r="O434" s="31" t="s">
        <v>56</v>
      </c>
    </row>
    <row r="435" spans="1:15" x14ac:dyDescent="0.25">
      <c r="A435" s="30">
        <v>431</v>
      </c>
      <c r="B435" s="40" t="s">
        <v>490</v>
      </c>
      <c r="C435" s="32">
        <f t="shared" si="19"/>
        <v>29607</v>
      </c>
      <c r="D435" s="41">
        <v>29607</v>
      </c>
      <c r="E435" s="42" t="s">
        <v>21</v>
      </c>
      <c r="F435" s="42" t="s">
        <v>21</v>
      </c>
      <c r="G435" s="42" t="s">
        <v>21</v>
      </c>
      <c r="H435" s="43" t="s">
        <v>21</v>
      </c>
      <c r="I435" s="44"/>
      <c r="J435" s="45">
        <v>218581</v>
      </c>
      <c r="K435" s="43" t="s">
        <v>21</v>
      </c>
      <c r="L435" s="36">
        <f t="shared" si="20"/>
        <v>248188</v>
      </c>
      <c r="M435" s="46" t="s">
        <v>21</v>
      </c>
      <c r="N435" s="39"/>
      <c r="O435" s="31"/>
    </row>
    <row r="436" spans="1:15" x14ac:dyDescent="0.25">
      <c r="A436" s="30">
        <v>432</v>
      </c>
      <c r="B436" s="40" t="s">
        <v>681</v>
      </c>
      <c r="C436" s="32">
        <f t="shared" si="19"/>
        <v>11375</v>
      </c>
      <c r="D436" s="41"/>
      <c r="E436" s="42" t="s">
        <v>21</v>
      </c>
      <c r="F436" s="42">
        <v>11375</v>
      </c>
      <c r="G436" s="42" t="s">
        <v>21</v>
      </c>
      <c r="H436" s="43" t="s">
        <v>21</v>
      </c>
      <c r="I436" s="44"/>
      <c r="J436" s="45" t="s">
        <v>21</v>
      </c>
      <c r="K436" s="43" t="s">
        <v>21</v>
      </c>
      <c r="L436" s="36">
        <f t="shared" si="20"/>
        <v>11375</v>
      </c>
      <c r="M436" s="50" t="s">
        <v>21</v>
      </c>
      <c r="N436" s="39"/>
      <c r="O436" s="31"/>
    </row>
    <row r="437" spans="1:15" x14ac:dyDescent="0.25">
      <c r="A437" s="51">
        <v>433</v>
      </c>
      <c r="B437" s="52" t="s">
        <v>682</v>
      </c>
      <c r="C437" s="53">
        <f t="shared" si="19"/>
        <v>0</v>
      </c>
      <c r="D437" s="54"/>
      <c r="E437" s="55" t="s">
        <v>21</v>
      </c>
      <c r="F437" s="55" t="s">
        <v>21</v>
      </c>
      <c r="G437" s="55" t="s">
        <v>21</v>
      </c>
      <c r="H437" s="56" t="s">
        <v>21</v>
      </c>
      <c r="I437" s="57"/>
      <c r="J437" s="56" t="s">
        <v>21</v>
      </c>
      <c r="K437" s="56">
        <v>34707</v>
      </c>
      <c r="L437" s="58">
        <f t="shared" si="20"/>
        <v>34707</v>
      </c>
      <c r="M437" s="59" t="s">
        <v>21</v>
      </c>
      <c r="N437" s="60"/>
      <c r="O437" s="61"/>
    </row>
    <row r="438" spans="1:15" ht="15.75" x14ac:dyDescent="0.25">
      <c r="B438" s="16" t="s">
        <v>494</v>
      </c>
      <c r="C438" s="17">
        <f t="shared" ref="C438:K438" si="21">SUM(C5:C437)</f>
        <v>50064064</v>
      </c>
      <c r="D438" s="17">
        <f t="shared" si="21"/>
        <v>17265933</v>
      </c>
      <c r="E438" s="17">
        <f t="shared" si="21"/>
        <v>23555326</v>
      </c>
      <c r="F438" s="17">
        <f t="shared" si="21"/>
        <v>6626414</v>
      </c>
      <c r="G438" s="17">
        <f t="shared" si="21"/>
        <v>2616391</v>
      </c>
      <c r="H438" s="17">
        <f t="shared" si="21"/>
        <v>44000000</v>
      </c>
      <c r="I438" s="17">
        <f t="shared" si="21"/>
        <v>61027</v>
      </c>
      <c r="J438" s="17">
        <f t="shared" si="21"/>
        <v>6449359</v>
      </c>
      <c r="K438" s="17">
        <f t="shared" si="21"/>
        <v>3000000</v>
      </c>
      <c r="L438" s="62">
        <f t="shared" si="20"/>
        <v>103574450</v>
      </c>
      <c r="M438" s="16"/>
      <c r="N438" s="17"/>
      <c r="O438" s="18"/>
    </row>
    <row r="440" spans="1:15" x14ac:dyDescent="0.25">
      <c r="B440" s="20" t="s">
        <v>495</v>
      </c>
      <c r="O440" s="20"/>
    </row>
    <row r="441" spans="1:15" x14ac:dyDescent="0.25">
      <c r="B441" s="65" t="s">
        <v>683</v>
      </c>
      <c r="O441" s="65"/>
    </row>
    <row r="442" spans="1:15" x14ac:dyDescent="0.25">
      <c r="B442" s="65" t="s">
        <v>684</v>
      </c>
      <c r="O442" s="65"/>
    </row>
  </sheetData>
  <autoFilter ref="A4:O438" xr:uid="{00000000-0009-0000-0000-000004000000}">
    <sortState xmlns:xlrd2="http://schemas.microsoft.com/office/spreadsheetml/2017/richdata2" ref="A5:O447">
      <sortCondition sortBy="cellColor" ref="B4:B447" dxfId="0"/>
    </sortState>
  </autoFilter>
  <mergeCells count="13">
    <mergeCell ref="M2:M3"/>
    <mergeCell ref="N2:N3"/>
    <mergeCell ref="O2:O3"/>
    <mergeCell ref="A1:O1"/>
    <mergeCell ref="A2:A3"/>
    <mergeCell ref="B2:B3"/>
    <mergeCell ref="C2:C3"/>
    <mergeCell ref="D2:G2"/>
    <mergeCell ref="H2:H3"/>
    <mergeCell ref="I2:I3"/>
    <mergeCell ref="J2:J3"/>
    <mergeCell ref="K2:K3"/>
    <mergeCell ref="L2:L3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48" fitToHeight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3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baseColWidth="10" defaultRowHeight="15" x14ac:dyDescent="0.25"/>
  <cols>
    <col min="1" max="1" width="8.140625" style="23" customWidth="1"/>
    <col min="2" max="2" width="51.5703125" style="21" customWidth="1"/>
    <col min="3" max="10" width="11.85546875" style="22" customWidth="1"/>
    <col min="11" max="11" width="13.42578125" style="22" customWidth="1"/>
    <col min="12" max="12" width="11.85546875" customWidth="1"/>
    <col min="13" max="13" width="51.5703125" style="21" customWidth="1"/>
  </cols>
  <sheetData>
    <row r="1" spans="1:13" s="1" customFormat="1" ht="25.5" customHeight="1" x14ac:dyDescent="0.25">
      <c r="A1" s="243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5"/>
    </row>
    <row r="2" spans="1:13" s="1" customFormat="1" ht="15" customHeight="1" x14ac:dyDescent="0.25">
      <c r="A2" s="236" t="s">
        <v>1</v>
      </c>
      <c r="B2" s="236" t="s">
        <v>2</v>
      </c>
      <c r="C2" s="247" t="s">
        <v>3</v>
      </c>
      <c r="D2" s="249" t="s">
        <v>4</v>
      </c>
      <c r="E2" s="249"/>
      <c r="F2" s="249"/>
      <c r="G2" s="249"/>
      <c r="H2" s="249"/>
      <c r="I2" s="250" t="s">
        <v>5</v>
      </c>
      <c r="J2" s="210" t="s">
        <v>6</v>
      </c>
      <c r="K2" s="234" t="s">
        <v>7</v>
      </c>
      <c r="L2" s="214" t="s">
        <v>8</v>
      </c>
      <c r="M2" s="236" t="s">
        <v>9</v>
      </c>
    </row>
    <row r="3" spans="1:13" s="1" customFormat="1" ht="82.5" customHeight="1" x14ac:dyDescent="0.25">
      <c r="A3" s="246"/>
      <c r="B3" s="246"/>
      <c r="C3" s="248"/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51"/>
      <c r="J3" s="252"/>
      <c r="K3" s="253"/>
      <c r="L3" s="254"/>
      <c r="M3" s="246"/>
    </row>
    <row r="4" spans="1:13" s="1" customFormat="1" x14ac:dyDescent="0.25">
      <c r="A4" s="3"/>
      <c r="B4" s="3"/>
      <c r="C4" s="4" t="s">
        <v>15</v>
      </c>
      <c r="D4" s="4" t="s">
        <v>15</v>
      </c>
      <c r="E4" s="4" t="s">
        <v>15</v>
      </c>
      <c r="F4" s="4" t="s">
        <v>15</v>
      </c>
      <c r="G4" s="5" t="s">
        <v>15</v>
      </c>
      <c r="H4" s="4" t="s">
        <v>15</v>
      </c>
      <c r="I4" s="4" t="s">
        <v>15</v>
      </c>
      <c r="J4" s="4" t="s">
        <v>15</v>
      </c>
      <c r="K4" s="6" t="s">
        <v>16</v>
      </c>
      <c r="L4" s="4" t="s">
        <v>15</v>
      </c>
      <c r="M4" s="3"/>
    </row>
    <row r="5" spans="1:13" x14ac:dyDescent="0.25">
      <c r="A5" s="7">
        <v>1</v>
      </c>
      <c r="B5" s="8" t="s">
        <v>17</v>
      </c>
      <c r="C5" s="9">
        <f t="shared" ref="C5:C68" si="0">SUM(D5:H5)</f>
        <v>577914</v>
      </c>
      <c r="D5" s="9"/>
      <c r="E5" s="9"/>
      <c r="F5" s="9"/>
      <c r="G5" s="9">
        <v>577914</v>
      </c>
      <c r="H5" s="9"/>
      <c r="I5" s="9"/>
      <c r="J5" s="9">
        <f t="shared" ref="J5:J68" si="1">SUM(D5:I5)</f>
        <v>577914</v>
      </c>
      <c r="K5" s="9">
        <v>74073034</v>
      </c>
      <c r="L5" s="10">
        <f>J5/K5</f>
        <v>7.8019485471595507E-3</v>
      </c>
      <c r="M5" s="8" t="s">
        <v>18</v>
      </c>
    </row>
    <row r="6" spans="1:13" x14ac:dyDescent="0.25">
      <c r="A6" s="7">
        <v>2</v>
      </c>
      <c r="B6" s="8" t="s">
        <v>19</v>
      </c>
      <c r="C6" s="9">
        <f t="shared" si="0"/>
        <v>17111</v>
      </c>
      <c r="D6" s="9">
        <v>10672</v>
      </c>
      <c r="E6" s="9"/>
      <c r="F6" s="9">
        <v>6439</v>
      </c>
      <c r="G6" s="9"/>
      <c r="H6" s="9"/>
      <c r="I6" s="9"/>
      <c r="J6" s="9">
        <f t="shared" si="1"/>
        <v>17111</v>
      </c>
      <c r="K6" s="9">
        <v>453838</v>
      </c>
      <c r="L6" s="10">
        <f>J6/K6</f>
        <v>3.7702880763620501E-2</v>
      </c>
      <c r="M6" s="8"/>
    </row>
    <row r="7" spans="1:13" x14ac:dyDescent="0.25">
      <c r="A7" s="7">
        <v>3</v>
      </c>
      <c r="B7" s="8" t="s">
        <v>20</v>
      </c>
      <c r="C7" s="9">
        <f t="shared" si="0"/>
        <v>53720</v>
      </c>
      <c r="D7" s="9"/>
      <c r="E7" s="9"/>
      <c r="F7" s="9"/>
      <c r="G7" s="9">
        <v>53720</v>
      </c>
      <c r="H7" s="9"/>
      <c r="I7" s="9"/>
      <c r="J7" s="9">
        <f t="shared" si="1"/>
        <v>53720</v>
      </c>
      <c r="K7" s="9" t="s">
        <v>21</v>
      </c>
      <c r="L7" s="11"/>
      <c r="M7" s="8"/>
    </row>
    <row r="8" spans="1:13" x14ac:dyDescent="0.25">
      <c r="A8" s="7">
        <v>4</v>
      </c>
      <c r="B8" s="8" t="s">
        <v>22</v>
      </c>
      <c r="C8" s="9">
        <f t="shared" si="0"/>
        <v>3807</v>
      </c>
      <c r="D8" s="9">
        <v>3807</v>
      </c>
      <c r="E8" s="9"/>
      <c r="F8" s="9"/>
      <c r="G8" s="9"/>
      <c r="H8" s="9"/>
      <c r="I8" s="9"/>
      <c r="J8" s="9">
        <f t="shared" si="1"/>
        <v>3807</v>
      </c>
      <c r="K8" s="9" t="s">
        <v>21</v>
      </c>
      <c r="L8" s="11"/>
      <c r="M8" s="8" t="s">
        <v>23</v>
      </c>
    </row>
    <row r="9" spans="1:13" x14ac:dyDescent="0.25">
      <c r="A9" s="7">
        <v>5</v>
      </c>
      <c r="B9" s="8" t="s">
        <v>24</v>
      </c>
      <c r="C9" s="9">
        <f t="shared" si="0"/>
        <v>2876</v>
      </c>
      <c r="D9" s="9">
        <v>2876</v>
      </c>
      <c r="E9" s="9"/>
      <c r="F9" s="9"/>
      <c r="G9" s="9"/>
      <c r="H9" s="9"/>
      <c r="I9" s="9"/>
      <c r="J9" s="9">
        <f t="shared" si="1"/>
        <v>2876</v>
      </c>
      <c r="K9" s="9">
        <v>4544243</v>
      </c>
      <c r="L9" s="10">
        <f>J9/K9</f>
        <v>6.3288869015147293E-4</v>
      </c>
      <c r="M9" s="8" t="s">
        <v>25</v>
      </c>
    </row>
    <row r="10" spans="1:13" x14ac:dyDescent="0.25">
      <c r="A10" s="7">
        <v>6</v>
      </c>
      <c r="B10" s="8" t="s">
        <v>26</v>
      </c>
      <c r="C10" s="9">
        <f t="shared" si="0"/>
        <v>374969</v>
      </c>
      <c r="D10" s="9"/>
      <c r="E10" s="9"/>
      <c r="F10" s="9"/>
      <c r="G10" s="9">
        <v>374969</v>
      </c>
      <c r="H10" s="9"/>
      <c r="I10" s="9"/>
      <c r="J10" s="9">
        <f t="shared" si="1"/>
        <v>374969</v>
      </c>
      <c r="K10" s="9" t="s">
        <v>21</v>
      </c>
      <c r="L10" s="11"/>
      <c r="M10" s="8" t="s">
        <v>23</v>
      </c>
    </row>
    <row r="11" spans="1:13" x14ac:dyDescent="0.25">
      <c r="A11" s="7">
        <v>7</v>
      </c>
      <c r="B11" s="8" t="s">
        <v>27</v>
      </c>
      <c r="C11" s="9">
        <f t="shared" si="0"/>
        <v>45000</v>
      </c>
      <c r="D11" s="9"/>
      <c r="E11" s="9"/>
      <c r="F11" s="9"/>
      <c r="G11" s="9"/>
      <c r="H11" s="9">
        <v>45000</v>
      </c>
      <c r="I11" s="9"/>
      <c r="J11" s="9">
        <f t="shared" si="1"/>
        <v>45000</v>
      </c>
      <c r="K11" s="9" t="s">
        <v>21</v>
      </c>
      <c r="L11" s="11"/>
      <c r="M11" s="8"/>
    </row>
    <row r="12" spans="1:13" x14ac:dyDescent="0.25">
      <c r="A12" s="7">
        <v>8</v>
      </c>
      <c r="B12" s="8" t="s">
        <v>28</v>
      </c>
      <c r="C12" s="9">
        <f t="shared" si="0"/>
        <v>302487</v>
      </c>
      <c r="D12" s="9"/>
      <c r="E12" s="9"/>
      <c r="F12" s="9"/>
      <c r="G12" s="9">
        <v>302487</v>
      </c>
      <c r="H12" s="9"/>
      <c r="I12" s="9"/>
      <c r="J12" s="9">
        <f t="shared" si="1"/>
        <v>302487</v>
      </c>
      <c r="K12" s="9" t="s">
        <v>21</v>
      </c>
      <c r="L12" s="11"/>
      <c r="M12" s="8" t="s">
        <v>29</v>
      </c>
    </row>
    <row r="13" spans="1:13" x14ac:dyDescent="0.25">
      <c r="A13" s="7">
        <v>9</v>
      </c>
      <c r="B13" s="8" t="s">
        <v>30</v>
      </c>
      <c r="C13" s="9">
        <f t="shared" si="0"/>
        <v>4045</v>
      </c>
      <c r="D13" s="9">
        <v>4045</v>
      </c>
      <c r="E13" s="9"/>
      <c r="F13" s="9"/>
      <c r="G13" s="9"/>
      <c r="H13" s="9"/>
      <c r="I13" s="9"/>
      <c r="J13" s="9">
        <f t="shared" si="1"/>
        <v>4045</v>
      </c>
      <c r="K13" s="9">
        <v>239850</v>
      </c>
      <c r="L13" s="10">
        <f>J13/K13</f>
        <v>1.6864707108609548E-2</v>
      </c>
      <c r="M13" s="8" t="s">
        <v>31</v>
      </c>
    </row>
    <row r="14" spans="1:13" x14ac:dyDescent="0.25">
      <c r="A14" s="7">
        <v>10</v>
      </c>
      <c r="B14" s="8" t="s">
        <v>32</v>
      </c>
      <c r="C14" s="9">
        <f t="shared" si="0"/>
        <v>4194</v>
      </c>
      <c r="D14" s="9">
        <v>4194</v>
      </c>
      <c r="E14" s="9"/>
      <c r="F14" s="9"/>
      <c r="G14" s="9"/>
      <c r="H14" s="9"/>
      <c r="I14" s="9"/>
      <c r="J14" s="9">
        <f t="shared" si="1"/>
        <v>4194</v>
      </c>
      <c r="K14" s="9" t="s">
        <v>21</v>
      </c>
      <c r="L14" s="11"/>
      <c r="M14" s="8"/>
    </row>
    <row r="15" spans="1:13" x14ac:dyDescent="0.25">
      <c r="A15" s="7">
        <v>11</v>
      </c>
      <c r="B15" s="8" t="s">
        <v>33</v>
      </c>
      <c r="C15" s="9">
        <f t="shared" si="0"/>
        <v>4045</v>
      </c>
      <c r="D15" s="9">
        <v>4045</v>
      </c>
      <c r="E15" s="9"/>
      <c r="F15" s="9"/>
      <c r="G15" s="9"/>
      <c r="H15" s="9"/>
      <c r="I15" s="9"/>
      <c r="J15" s="9">
        <f t="shared" si="1"/>
        <v>4045</v>
      </c>
      <c r="K15" s="9" t="s">
        <v>21</v>
      </c>
      <c r="L15" s="11"/>
      <c r="M15" s="8"/>
    </row>
    <row r="16" spans="1:13" x14ac:dyDescent="0.25">
      <c r="A16" s="7">
        <v>12</v>
      </c>
      <c r="B16" s="8" t="s">
        <v>34</v>
      </c>
      <c r="C16" s="9">
        <f t="shared" si="0"/>
        <v>50000</v>
      </c>
      <c r="D16" s="9"/>
      <c r="E16" s="9"/>
      <c r="F16" s="9"/>
      <c r="G16" s="9"/>
      <c r="H16" s="9">
        <v>50000</v>
      </c>
      <c r="I16" s="9"/>
      <c r="J16" s="9">
        <f t="shared" si="1"/>
        <v>50000</v>
      </c>
      <c r="K16" s="9" t="s">
        <v>21</v>
      </c>
      <c r="L16" s="11"/>
      <c r="M16" s="8"/>
    </row>
    <row r="17" spans="1:13" x14ac:dyDescent="0.25">
      <c r="A17" s="7">
        <v>13</v>
      </c>
      <c r="B17" s="8" t="s">
        <v>35</v>
      </c>
      <c r="C17" s="9">
        <f t="shared" si="0"/>
        <v>38565</v>
      </c>
      <c r="D17" s="9">
        <v>27615</v>
      </c>
      <c r="E17" s="9"/>
      <c r="F17" s="9"/>
      <c r="G17" s="9">
        <v>10950</v>
      </c>
      <c r="H17" s="9"/>
      <c r="I17" s="9"/>
      <c r="J17" s="9">
        <f t="shared" si="1"/>
        <v>38565</v>
      </c>
      <c r="K17" s="9" t="s">
        <v>21</v>
      </c>
      <c r="L17" s="11"/>
      <c r="M17" s="8"/>
    </row>
    <row r="18" spans="1:13" x14ac:dyDescent="0.25">
      <c r="A18" s="7">
        <v>14</v>
      </c>
      <c r="B18" s="8" t="s">
        <v>36</v>
      </c>
      <c r="C18" s="9">
        <f t="shared" si="0"/>
        <v>39072</v>
      </c>
      <c r="D18" s="9"/>
      <c r="E18" s="9"/>
      <c r="F18" s="9">
        <v>39072</v>
      </c>
      <c r="G18" s="9"/>
      <c r="H18" s="9"/>
      <c r="I18" s="9"/>
      <c r="J18" s="9">
        <f t="shared" si="1"/>
        <v>39072</v>
      </c>
      <c r="K18" s="9">
        <v>2890740</v>
      </c>
      <c r="L18" s="10">
        <f>J18/K18</f>
        <v>1.3516262271944208E-2</v>
      </c>
      <c r="M18" s="8" t="s">
        <v>37</v>
      </c>
    </row>
    <row r="19" spans="1:13" x14ac:dyDescent="0.25">
      <c r="A19" s="7">
        <v>15</v>
      </c>
      <c r="B19" s="8" t="s">
        <v>38</v>
      </c>
      <c r="C19" s="9">
        <f t="shared" si="0"/>
        <v>8352</v>
      </c>
      <c r="D19" s="9">
        <v>8352</v>
      </c>
      <c r="E19" s="9"/>
      <c r="F19" s="9"/>
      <c r="G19" s="9"/>
      <c r="H19" s="9"/>
      <c r="I19" s="9"/>
      <c r="J19" s="9">
        <f t="shared" si="1"/>
        <v>8352</v>
      </c>
      <c r="K19" s="9" t="s">
        <v>21</v>
      </c>
      <c r="L19" s="11"/>
      <c r="M19" s="8"/>
    </row>
    <row r="20" spans="1:13" x14ac:dyDescent="0.25">
      <c r="A20" s="7">
        <v>16</v>
      </c>
      <c r="B20" s="8" t="s">
        <v>39</v>
      </c>
      <c r="C20" s="9">
        <f t="shared" si="0"/>
        <v>2534</v>
      </c>
      <c r="D20" s="9">
        <v>2534</v>
      </c>
      <c r="E20" s="9"/>
      <c r="F20" s="9"/>
      <c r="G20" s="9"/>
      <c r="H20" s="9"/>
      <c r="I20" s="9"/>
      <c r="J20" s="9">
        <f t="shared" si="1"/>
        <v>2534</v>
      </c>
      <c r="K20" s="9" t="s">
        <v>21</v>
      </c>
      <c r="L20" s="11"/>
      <c r="M20" s="8" t="s">
        <v>23</v>
      </c>
    </row>
    <row r="21" spans="1:13" x14ac:dyDescent="0.25">
      <c r="A21" s="7">
        <v>17</v>
      </c>
      <c r="B21" s="8" t="s">
        <v>40</v>
      </c>
      <c r="C21" s="9">
        <f t="shared" si="0"/>
        <v>134336</v>
      </c>
      <c r="D21" s="9"/>
      <c r="E21" s="9"/>
      <c r="F21" s="9">
        <v>134336</v>
      </c>
      <c r="G21" s="9"/>
      <c r="H21" s="9"/>
      <c r="I21" s="9"/>
      <c r="J21" s="9">
        <f t="shared" si="1"/>
        <v>134336</v>
      </c>
      <c r="K21" s="9">
        <v>20985818</v>
      </c>
      <c r="L21" s="10">
        <f>J21/K21</f>
        <v>6.4012753755893622E-3</v>
      </c>
      <c r="M21" s="8" t="s">
        <v>41</v>
      </c>
    </row>
    <row r="22" spans="1:13" x14ac:dyDescent="0.25">
      <c r="A22" s="7">
        <v>18</v>
      </c>
      <c r="B22" s="8" t="s">
        <v>42</v>
      </c>
      <c r="C22" s="9">
        <f t="shared" si="0"/>
        <v>1898</v>
      </c>
      <c r="D22" s="9">
        <v>1898</v>
      </c>
      <c r="E22" s="9"/>
      <c r="F22" s="9"/>
      <c r="G22" s="9"/>
      <c r="H22" s="9"/>
      <c r="I22" s="9"/>
      <c r="J22" s="9">
        <f t="shared" si="1"/>
        <v>1898</v>
      </c>
      <c r="K22" s="9" t="s">
        <v>21</v>
      </c>
      <c r="L22" s="11"/>
      <c r="M22" s="8"/>
    </row>
    <row r="23" spans="1:13" x14ac:dyDescent="0.25">
      <c r="A23" s="7">
        <v>19</v>
      </c>
      <c r="B23" s="8" t="s">
        <v>43</v>
      </c>
      <c r="C23" s="9">
        <f t="shared" si="0"/>
        <v>250208</v>
      </c>
      <c r="D23" s="9">
        <v>160370</v>
      </c>
      <c r="E23" s="9"/>
      <c r="F23" s="9"/>
      <c r="G23" s="9">
        <v>89838</v>
      </c>
      <c r="H23" s="9"/>
      <c r="I23" s="9"/>
      <c r="J23" s="9">
        <f t="shared" si="1"/>
        <v>250208</v>
      </c>
      <c r="K23" s="9">
        <v>724424</v>
      </c>
      <c r="L23" s="10">
        <f>J23/K23</f>
        <v>0.34538888827537462</v>
      </c>
      <c r="M23" s="8"/>
    </row>
    <row r="24" spans="1:13" x14ac:dyDescent="0.25">
      <c r="A24" s="7">
        <v>20</v>
      </c>
      <c r="B24" s="8" t="s">
        <v>44</v>
      </c>
      <c r="C24" s="9">
        <f t="shared" si="0"/>
        <v>24037</v>
      </c>
      <c r="D24" s="9">
        <v>9344</v>
      </c>
      <c r="E24" s="9"/>
      <c r="F24" s="9">
        <v>1041</v>
      </c>
      <c r="G24" s="9">
        <v>13652</v>
      </c>
      <c r="H24" s="9"/>
      <c r="I24" s="9"/>
      <c r="J24" s="9">
        <f t="shared" si="1"/>
        <v>24037</v>
      </c>
      <c r="K24" s="9">
        <v>1113969</v>
      </c>
      <c r="L24" s="10">
        <f>J24/K24</f>
        <v>2.1577799741285441E-2</v>
      </c>
      <c r="M24" s="8"/>
    </row>
    <row r="25" spans="1:13" x14ac:dyDescent="0.25">
      <c r="A25" s="7">
        <v>21</v>
      </c>
      <c r="B25" s="8" t="s">
        <v>45</v>
      </c>
      <c r="C25" s="9">
        <f t="shared" si="0"/>
        <v>5304</v>
      </c>
      <c r="D25" s="9">
        <v>5304</v>
      </c>
      <c r="E25" s="9"/>
      <c r="F25" s="9"/>
      <c r="G25" s="9"/>
      <c r="H25" s="9"/>
      <c r="I25" s="9"/>
      <c r="J25" s="9">
        <f t="shared" si="1"/>
        <v>5304</v>
      </c>
      <c r="K25" s="9">
        <v>173063</v>
      </c>
      <c r="L25" s="10">
        <f>J25/K25</f>
        <v>3.0647798778479514E-2</v>
      </c>
      <c r="M25" s="8" t="s">
        <v>46</v>
      </c>
    </row>
    <row r="26" spans="1:13" x14ac:dyDescent="0.25">
      <c r="A26" s="7">
        <v>22</v>
      </c>
      <c r="B26" s="8" t="s">
        <v>47</v>
      </c>
      <c r="C26" s="9">
        <f t="shared" si="0"/>
        <v>62644</v>
      </c>
      <c r="D26" s="9"/>
      <c r="E26" s="9"/>
      <c r="F26" s="9"/>
      <c r="G26" s="9">
        <v>62644</v>
      </c>
      <c r="H26" s="9"/>
      <c r="I26" s="9"/>
      <c r="J26" s="9">
        <f t="shared" si="1"/>
        <v>62644</v>
      </c>
      <c r="K26" s="9" t="s">
        <v>21</v>
      </c>
      <c r="L26" s="11"/>
      <c r="M26" s="8"/>
    </row>
    <row r="27" spans="1:13" x14ac:dyDescent="0.25">
      <c r="A27" s="7">
        <v>23</v>
      </c>
      <c r="B27" s="8" t="s">
        <v>48</v>
      </c>
      <c r="C27" s="9">
        <f t="shared" si="0"/>
        <v>64543</v>
      </c>
      <c r="D27" s="9"/>
      <c r="E27" s="9"/>
      <c r="F27" s="9">
        <v>64543</v>
      </c>
      <c r="G27" s="9"/>
      <c r="H27" s="9"/>
      <c r="I27" s="9">
        <v>11832582</v>
      </c>
      <c r="J27" s="9">
        <f t="shared" si="1"/>
        <v>11897125</v>
      </c>
      <c r="K27" s="9">
        <v>26341669</v>
      </c>
      <c r="L27" s="10">
        <f>J27/K27</f>
        <v>0.45164659080637604</v>
      </c>
      <c r="M27" s="8" t="s">
        <v>49</v>
      </c>
    </row>
    <row r="28" spans="1:13" x14ac:dyDescent="0.25">
      <c r="A28" s="7">
        <v>24</v>
      </c>
      <c r="B28" s="8" t="s">
        <v>50</v>
      </c>
      <c r="C28" s="9">
        <f t="shared" si="0"/>
        <v>14384</v>
      </c>
      <c r="D28" s="9">
        <v>8451</v>
      </c>
      <c r="E28" s="9"/>
      <c r="F28" s="9">
        <v>5933</v>
      </c>
      <c r="G28" s="9"/>
      <c r="H28" s="9"/>
      <c r="I28" s="9"/>
      <c r="J28" s="9">
        <f t="shared" si="1"/>
        <v>14384</v>
      </c>
      <c r="K28" s="9">
        <v>351848</v>
      </c>
      <c r="L28" s="10">
        <f>J28/K28</f>
        <v>4.0881289647802459E-2</v>
      </c>
      <c r="M28" s="8" t="s">
        <v>37</v>
      </c>
    </row>
    <row r="29" spans="1:13" x14ac:dyDescent="0.25">
      <c r="A29" s="7">
        <v>25</v>
      </c>
      <c r="B29" s="8" t="s">
        <v>51</v>
      </c>
      <c r="C29" s="9">
        <f t="shared" si="0"/>
        <v>5094</v>
      </c>
      <c r="D29" s="9">
        <v>5094</v>
      </c>
      <c r="E29" s="9"/>
      <c r="F29" s="9"/>
      <c r="G29" s="9"/>
      <c r="H29" s="9"/>
      <c r="I29" s="9"/>
      <c r="J29" s="9">
        <f t="shared" si="1"/>
        <v>5094</v>
      </c>
      <c r="K29" s="9">
        <v>154230</v>
      </c>
      <c r="L29" s="10">
        <f>J29/K29</f>
        <v>3.3028593658821243E-2</v>
      </c>
      <c r="M29" s="8" t="s">
        <v>52</v>
      </c>
    </row>
    <row r="30" spans="1:13" x14ac:dyDescent="0.25">
      <c r="A30" s="7">
        <v>26</v>
      </c>
      <c r="B30" s="8" t="s">
        <v>53</v>
      </c>
      <c r="C30" s="9">
        <f t="shared" si="0"/>
        <v>46921</v>
      </c>
      <c r="D30" s="9"/>
      <c r="E30" s="9"/>
      <c r="F30" s="9"/>
      <c r="G30" s="9">
        <v>46921</v>
      </c>
      <c r="H30" s="9"/>
      <c r="I30" s="9"/>
      <c r="J30" s="9">
        <f t="shared" si="1"/>
        <v>46921</v>
      </c>
      <c r="K30" s="9" t="s">
        <v>21</v>
      </c>
      <c r="L30" s="11"/>
      <c r="M30" s="8"/>
    </row>
    <row r="31" spans="1:13" x14ac:dyDescent="0.25">
      <c r="A31" s="7">
        <v>27</v>
      </c>
      <c r="B31" s="8" t="s">
        <v>54</v>
      </c>
      <c r="C31" s="9">
        <f t="shared" si="0"/>
        <v>2597</v>
      </c>
      <c r="D31" s="9"/>
      <c r="E31" s="9"/>
      <c r="F31" s="9"/>
      <c r="G31" s="9">
        <v>2597</v>
      </c>
      <c r="H31" s="9"/>
      <c r="I31" s="9"/>
      <c r="J31" s="9">
        <f t="shared" si="1"/>
        <v>2597</v>
      </c>
      <c r="K31" s="9" t="s">
        <v>21</v>
      </c>
      <c r="L31" s="11"/>
      <c r="M31" s="8"/>
    </row>
    <row r="32" spans="1:13" x14ac:dyDescent="0.25">
      <c r="A32" s="7">
        <v>28</v>
      </c>
      <c r="B32" s="8" t="s">
        <v>55</v>
      </c>
      <c r="C32" s="9">
        <f t="shared" si="0"/>
        <v>219659</v>
      </c>
      <c r="D32" s="9"/>
      <c r="E32" s="9"/>
      <c r="F32" s="9">
        <v>219659</v>
      </c>
      <c r="G32" s="9"/>
      <c r="H32" s="9"/>
      <c r="I32" s="9"/>
      <c r="J32" s="9">
        <f t="shared" si="1"/>
        <v>219659</v>
      </c>
      <c r="K32" s="9">
        <v>7895429</v>
      </c>
      <c r="L32" s="10">
        <f>J32/K32</f>
        <v>2.7821034170530824E-2</v>
      </c>
      <c r="M32" s="8" t="s">
        <v>56</v>
      </c>
    </row>
    <row r="33" spans="1:13" x14ac:dyDescent="0.25">
      <c r="A33" s="7">
        <v>29</v>
      </c>
      <c r="B33" s="8" t="s">
        <v>57</v>
      </c>
      <c r="C33" s="9">
        <f t="shared" si="0"/>
        <v>13275</v>
      </c>
      <c r="D33" s="9"/>
      <c r="E33" s="9"/>
      <c r="F33" s="9"/>
      <c r="G33" s="9">
        <v>13275</v>
      </c>
      <c r="H33" s="9"/>
      <c r="I33" s="9"/>
      <c r="J33" s="9">
        <f t="shared" si="1"/>
        <v>13275</v>
      </c>
      <c r="K33" s="9">
        <v>269411</v>
      </c>
      <c r="L33" s="10">
        <f>J33/K33</f>
        <v>4.9274157328394165E-2</v>
      </c>
      <c r="M33" s="8"/>
    </row>
    <row r="34" spans="1:13" x14ac:dyDescent="0.25">
      <c r="A34" s="7">
        <v>30</v>
      </c>
      <c r="B34" s="8" t="s">
        <v>58</v>
      </c>
      <c r="C34" s="9">
        <f t="shared" si="0"/>
        <v>10616</v>
      </c>
      <c r="D34" s="9">
        <v>10616</v>
      </c>
      <c r="E34" s="9"/>
      <c r="F34" s="9"/>
      <c r="G34" s="9"/>
      <c r="H34" s="9"/>
      <c r="I34" s="9"/>
      <c r="J34" s="9">
        <f t="shared" si="1"/>
        <v>10616</v>
      </c>
      <c r="K34" s="9" t="s">
        <v>21</v>
      </c>
      <c r="L34" s="11"/>
      <c r="M34" s="8"/>
    </row>
    <row r="35" spans="1:13" x14ac:dyDescent="0.25">
      <c r="A35" s="7">
        <v>31</v>
      </c>
      <c r="B35" s="8" t="s">
        <v>59</v>
      </c>
      <c r="C35" s="9">
        <f t="shared" si="0"/>
        <v>88026</v>
      </c>
      <c r="D35" s="9"/>
      <c r="E35" s="9"/>
      <c r="F35" s="9">
        <v>88026</v>
      </c>
      <c r="G35" s="9"/>
      <c r="H35" s="9"/>
      <c r="I35" s="9"/>
      <c r="J35" s="9">
        <f t="shared" si="1"/>
        <v>88026</v>
      </c>
      <c r="K35" s="9">
        <v>11752991</v>
      </c>
      <c r="L35" s="10">
        <f>J35/K35</f>
        <v>7.4896679492054401E-3</v>
      </c>
      <c r="M35" s="8" t="s">
        <v>41</v>
      </c>
    </row>
    <row r="36" spans="1:13" x14ac:dyDescent="0.25">
      <c r="A36" s="7">
        <v>32</v>
      </c>
      <c r="B36" s="8" t="s">
        <v>60</v>
      </c>
      <c r="C36" s="9">
        <f t="shared" si="0"/>
        <v>46659</v>
      </c>
      <c r="D36" s="9"/>
      <c r="E36" s="9"/>
      <c r="F36" s="9"/>
      <c r="G36" s="9">
        <v>46659</v>
      </c>
      <c r="H36" s="9"/>
      <c r="I36" s="9"/>
      <c r="J36" s="9">
        <f t="shared" si="1"/>
        <v>46659</v>
      </c>
      <c r="K36" s="9" t="s">
        <v>21</v>
      </c>
      <c r="L36" s="11"/>
      <c r="M36" s="8"/>
    </row>
    <row r="37" spans="1:13" x14ac:dyDescent="0.25">
      <c r="A37" s="7">
        <v>33</v>
      </c>
      <c r="B37" s="8" t="s">
        <v>61</v>
      </c>
      <c r="C37" s="9">
        <f t="shared" si="0"/>
        <v>50000</v>
      </c>
      <c r="D37" s="9"/>
      <c r="E37" s="9"/>
      <c r="F37" s="9"/>
      <c r="G37" s="9"/>
      <c r="H37" s="9">
        <v>50000</v>
      </c>
      <c r="I37" s="9"/>
      <c r="J37" s="9">
        <f t="shared" si="1"/>
        <v>50000</v>
      </c>
      <c r="K37" s="9" t="s">
        <v>21</v>
      </c>
      <c r="L37" s="11"/>
      <c r="M37" s="8"/>
    </row>
    <row r="38" spans="1:13" x14ac:dyDescent="0.25">
      <c r="A38" s="7">
        <v>34</v>
      </c>
      <c r="B38" s="8" t="s">
        <v>62</v>
      </c>
      <c r="C38" s="9">
        <f t="shared" si="0"/>
        <v>13269</v>
      </c>
      <c r="D38" s="9">
        <v>12657</v>
      </c>
      <c r="E38" s="9"/>
      <c r="F38" s="9">
        <v>612</v>
      </c>
      <c r="G38" s="9"/>
      <c r="H38" s="9"/>
      <c r="I38" s="9"/>
      <c r="J38" s="9">
        <f t="shared" si="1"/>
        <v>13269</v>
      </c>
      <c r="K38" s="9">
        <v>403834</v>
      </c>
      <c r="L38" s="10">
        <f>J38/K38</f>
        <v>3.2857560284671426E-2</v>
      </c>
      <c r="M38" s="8" t="s">
        <v>63</v>
      </c>
    </row>
    <row r="39" spans="1:13" x14ac:dyDescent="0.25">
      <c r="A39" s="7">
        <v>35</v>
      </c>
      <c r="B39" s="8" t="s">
        <v>64</v>
      </c>
      <c r="C39" s="9">
        <f t="shared" si="0"/>
        <v>3367</v>
      </c>
      <c r="D39" s="9">
        <v>3367</v>
      </c>
      <c r="E39" s="9"/>
      <c r="F39" s="9"/>
      <c r="G39" s="9"/>
      <c r="H39" s="9"/>
      <c r="I39" s="9"/>
      <c r="J39" s="9">
        <f t="shared" si="1"/>
        <v>3367</v>
      </c>
      <c r="K39" s="9" t="s">
        <v>21</v>
      </c>
      <c r="L39" s="11"/>
      <c r="M39" s="8"/>
    </row>
    <row r="40" spans="1:13" x14ac:dyDescent="0.25">
      <c r="A40" s="7">
        <v>36</v>
      </c>
      <c r="B40" s="8" t="s">
        <v>65</v>
      </c>
      <c r="C40" s="9">
        <f t="shared" si="0"/>
        <v>50000</v>
      </c>
      <c r="D40" s="9"/>
      <c r="E40" s="9"/>
      <c r="F40" s="9"/>
      <c r="G40" s="9"/>
      <c r="H40" s="9">
        <v>50000</v>
      </c>
      <c r="I40" s="9"/>
      <c r="J40" s="9">
        <f t="shared" si="1"/>
        <v>50000</v>
      </c>
      <c r="K40" s="9" t="s">
        <v>21</v>
      </c>
      <c r="L40" s="11"/>
      <c r="M40" s="8"/>
    </row>
    <row r="41" spans="1:13" x14ac:dyDescent="0.25">
      <c r="A41" s="7">
        <v>37</v>
      </c>
      <c r="B41" s="8" t="s">
        <v>66</v>
      </c>
      <c r="C41" s="9">
        <f t="shared" si="0"/>
        <v>19245</v>
      </c>
      <c r="D41" s="9">
        <v>19245</v>
      </c>
      <c r="E41" s="9"/>
      <c r="F41" s="9"/>
      <c r="G41" s="9"/>
      <c r="H41" s="9"/>
      <c r="I41" s="9"/>
      <c r="J41" s="9">
        <f t="shared" si="1"/>
        <v>19245</v>
      </c>
      <c r="K41" s="9" t="s">
        <v>21</v>
      </c>
      <c r="L41" s="11"/>
      <c r="M41" s="8" t="s">
        <v>23</v>
      </c>
    </row>
    <row r="42" spans="1:13" x14ac:dyDescent="0.25">
      <c r="A42" s="7">
        <v>38</v>
      </c>
      <c r="B42" s="8" t="s">
        <v>67</v>
      </c>
      <c r="C42" s="9">
        <f t="shared" si="0"/>
        <v>2534</v>
      </c>
      <c r="D42" s="9">
        <v>2534</v>
      </c>
      <c r="E42" s="9"/>
      <c r="F42" s="9"/>
      <c r="G42" s="9"/>
      <c r="H42" s="9"/>
      <c r="I42" s="9"/>
      <c r="J42" s="9">
        <f t="shared" si="1"/>
        <v>2534</v>
      </c>
      <c r="K42" s="9">
        <v>148697</v>
      </c>
      <c r="L42" s="10">
        <f>J42/K42</f>
        <v>1.7041365999314041E-2</v>
      </c>
      <c r="M42" s="8" t="s">
        <v>23</v>
      </c>
    </row>
    <row r="43" spans="1:13" x14ac:dyDescent="0.25">
      <c r="A43" s="7">
        <v>39</v>
      </c>
      <c r="B43" s="8" t="s">
        <v>68</v>
      </c>
      <c r="C43" s="9">
        <f t="shared" si="0"/>
        <v>7128</v>
      </c>
      <c r="D43" s="9">
        <v>4045</v>
      </c>
      <c r="E43" s="9"/>
      <c r="F43" s="9">
        <v>3083</v>
      </c>
      <c r="G43" s="9"/>
      <c r="H43" s="9"/>
      <c r="I43" s="9"/>
      <c r="J43" s="9">
        <f t="shared" si="1"/>
        <v>7128</v>
      </c>
      <c r="K43" s="9">
        <v>243084</v>
      </c>
      <c r="L43" s="10">
        <f>J43/K43</f>
        <v>2.9323196919583353E-2</v>
      </c>
      <c r="M43" s="8"/>
    </row>
    <row r="44" spans="1:13" x14ac:dyDescent="0.25">
      <c r="A44" s="7">
        <v>40</v>
      </c>
      <c r="B44" s="8" t="s">
        <v>69</v>
      </c>
      <c r="C44" s="9">
        <f t="shared" si="0"/>
        <v>40000</v>
      </c>
      <c r="D44" s="9"/>
      <c r="E44" s="9"/>
      <c r="F44" s="9"/>
      <c r="G44" s="9"/>
      <c r="H44" s="9">
        <v>40000</v>
      </c>
      <c r="I44" s="9"/>
      <c r="J44" s="9">
        <f t="shared" si="1"/>
        <v>40000</v>
      </c>
      <c r="K44" s="9" t="s">
        <v>21</v>
      </c>
      <c r="L44" s="11"/>
      <c r="M44" s="8"/>
    </row>
    <row r="45" spans="1:13" x14ac:dyDescent="0.25">
      <c r="A45" s="7">
        <v>41</v>
      </c>
      <c r="B45" s="8" t="s">
        <v>70</v>
      </c>
      <c r="C45" s="9">
        <f t="shared" si="0"/>
        <v>64871</v>
      </c>
      <c r="D45" s="9">
        <v>64871</v>
      </c>
      <c r="E45" s="9"/>
      <c r="F45" s="9"/>
      <c r="G45" s="9"/>
      <c r="H45" s="9"/>
      <c r="I45" s="9"/>
      <c r="J45" s="9">
        <f t="shared" si="1"/>
        <v>64871</v>
      </c>
      <c r="K45" s="9" t="s">
        <v>21</v>
      </c>
      <c r="L45" s="11"/>
      <c r="M45" s="8" t="s">
        <v>71</v>
      </c>
    </row>
    <row r="46" spans="1:13" x14ac:dyDescent="0.25">
      <c r="A46" s="7">
        <v>42</v>
      </c>
      <c r="B46" s="8" t="s">
        <v>72</v>
      </c>
      <c r="C46" s="9">
        <f t="shared" si="0"/>
        <v>23133</v>
      </c>
      <c r="D46" s="9">
        <v>23133</v>
      </c>
      <c r="E46" s="9"/>
      <c r="F46" s="9"/>
      <c r="G46" s="9"/>
      <c r="H46" s="9"/>
      <c r="I46" s="9"/>
      <c r="J46" s="9">
        <f t="shared" si="1"/>
        <v>23133</v>
      </c>
      <c r="K46" s="9" t="s">
        <v>21</v>
      </c>
      <c r="L46" s="11"/>
      <c r="M46" s="8"/>
    </row>
    <row r="47" spans="1:13" x14ac:dyDescent="0.25">
      <c r="A47" s="7">
        <v>43</v>
      </c>
      <c r="B47" s="8" t="s">
        <v>73</v>
      </c>
      <c r="C47" s="9">
        <f t="shared" si="0"/>
        <v>564112</v>
      </c>
      <c r="D47" s="9">
        <v>84000</v>
      </c>
      <c r="E47" s="9"/>
      <c r="F47" s="9">
        <v>480112</v>
      </c>
      <c r="G47" s="9"/>
      <c r="H47" s="9"/>
      <c r="I47" s="9"/>
      <c r="J47" s="9">
        <f t="shared" si="1"/>
        <v>564112</v>
      </c>
      <c r="K47" s="9">
        <v>5647298</v>
      </c>
      <c r="L47" s="10">
        <f>J47/K47</f>
        <v>9.9890602550104499E-2</v>
      </c>
      <c r="M47" s="8" t="s">
        <v>74</v>
      </c>
    </row>
    <row r="48" spans="1:13" x14ac:dyDescent="0.25">
      <c r="A48" s="7">
        <v>44</v>
      </c>
      <c r="B48" s="8" t="s">
        <v>75</v>
      </c>
      <c r="C48" s="9">
        <f t="shared" si="0"/>
        <v>35809</v>
      </c>
      <c r="D48" s="9"/>
      <c r="E48" s="9"/>
      <c r="F48" s="9">
        <v>35809</v>
      </c>
      <c r="G48" s="9"/>
      <c r="H48" s="9"/>
      <c r="I48" s="9"/>
      <c r="J48" s="9">
        <f t="shared" si="1"/>
        <v>35809</v>
      </c>
      <c r="K48" s="9">
        <v>2454671</v>
      </c>
      <c r="L48" s="10">
        <f>J48/K48</f>
        <v>1.4588105697260448E-2</v>
      </c>
      <c r="M48" s="8" t="s">
        <v>76</v>
      </c>
    </row>
    <row r="49" spans="1:13" x14ac:dyDescent="0.25">
      <c r="A49" s="7">
        <v>45</v>
      </c>
      <c r="B49" s="8" t="s">
        <v>77</v>
      </c>
      <c r="C49" s="9">
        <f t="shared" si="0"/>
        <v>42303</v>
      </c>
      <c r="D49" s="9"/>
      <c r="E49" s="9"/>
      <c r="F49" s="9">
        <v>42303</v>
      </c>
      <c r="G49" s="9"/>
      <c r="H49" s="9"/>
      <c r="I49" s="9"/>
      <c r="J49" s="9">
        <f t="shared" si="1"/>
        <v>42303</v>
      </c>
      <c r="K49" s="9">
        <v>8883984</v>
      </c>
      <c r="L49" s="10">
        <f>J49/K49</f>
        <v>4.7617150143449156E-3</v>
      </c>
      <c r="M49" s="8" t="s">
        <v>78</v>
      </c>
    </row>
    <row r="50" spans="1:13" x14ac:dyDescent="0.25">
      <c r="A50" s="7">
        <v>46</v>
      </c>
      <c r="B50" s="8" t="s">
        <v>79</v>
      </c>
      <c r="C50" s="9">
        <f t="shared" si="0"/>
        <v>304098</v>
      </c>
      <c r="D50" s="9">
        <v>304098</v>
      </c>
      <c r="E50" s="9"/>
      <c r="F50" s="9"/>
      <c r="G50" s="9"/>
      <c r="H50" s="9"/>
      <c r="I50" s="9"/>
      <c r="J50" s="9">
        <f t="shared" si="1"/>
        <v>304098</v>
      </c>
      <c r="K50" s="9" t="s">
        <v>21</v>
      </c>
      <c r="L50" s="11"/>
      <c r="M50" s="8"/>
    </row>
    <row r="51" spans="1:13" x14ac:dyDescent="0.25">
      <c r="A51" s="7">
        <v>47</v>
      </c>
      <c r="B51" s="8" t="s">
        <v>80</v>
      </c>
      <c r="C51" s="9">
        <f t="shared" si="0"/>
        <v>4988</v>
      </c>
      <c r="D51" s="9">
        <v>4988</v>
      </c>
      <c r="E51" s="9"/>
      <c r="F51" s="9"/>
      <c r="G51" s="9"/>
      <c r="H51" s="9"/>
      <c r="I51" s="9"/>
      <c r="J51" s="9">
        <f t="shared" si="1"/>
        <v>4988</v>
      </c>
      <c r="K51" s="9">
        <v>127219</v>
      </c>
      <c r="L51" s="10">
        <f>J51/K51</f>
        <v>3.9207979940103284E-2</v>
      </c>
      <c r="M51" s="8" t="s">
        <v>81</v>
      </c>
    </row>
    <row r="52" spans="1:13" x14ac:dyDescent="0.25">
      <c r="A52" s="7">
        <v>48</v>
      </c>
      <c r="B52" s="8" t="s">
        <v>82</v>
      </c>
      <c r="C52" s="9">
        <f t="shared" si="0"/>
        <v>10055</v>
      </c>
      <c r="D52" s="9">
        <v>10055</v>
      </c>
      <c r="E52" s="9"/>
      <c r="F52" s="9"/>
      <c r="G52" s="9"/>
      <c r="H52" s="9"/>
      <c r="I52" s="9"/>
      <c r="J52" s="9">
        <f t="shared" si="1"/>
        <v>10055</v>
      </c>
      <c r="K52" s="9">
        <v>579629</v>
      </c>
      <c r="L52" s="10">
        <f>J52/K52</f>
        <v>1.7347303188763846E-2</v>
      </c>
      <c r="M52" s="8" t="s">
        <v>23</v>
      </c>
    </row>
    <row r="53" spans="1:13" x14ac:dyDescent="0.25">
      <c r="A53" s="7">
        <v>49</v>
      </c>
      <c r="B53" s="8" t="s">
        <v>83</v>
      </c>
      <c r="C53" s="9">
        <f t="shared" si="0"/>
        <v>23653</v>
      </c>
      <c r="D53" s="9"/>
      <c r="E53" s="9"/>
      <c r="F53" s="9"/>
      <c r="G53" s="9">
        <v>23653</v>
      </c>
      <c r="H53" s="9"/>
      <c r="I53" s="9"/>
      <c r="J53" s="9">
        <f t="shared" si="1"/>
        <v>23653</v>
      </c>
      <c r="K53" s="9" t="s">
        <v>21</v>
      </c>
      <c r="L53" s="11"/>
      <c r="M53" s="8"/>
    </row>
    <row r="54" spans="1:13" x14ac:dyDescent="0.25">
      <c r="A54" s="7">
        <v>50</v>
      </c>
      <c r="B54" s="8" t="s">
        <v>84</v>
      </c>
      <c r="C54" s="9">
        <f t="shared" si="0"/>
        <v>2149</v>
      </c>
      <c r="D54" s="9">
        <v>2149</v>
      </c>
      <c r="E54" s="9"/>
      <c r="F54" s="9"/>
      <c r="G54" s="9"/>
      <c r="H54" s="9"/>
      <c r="I54" s="9"/>
      <c r="J54" s="9">
        <f t="shared" si="1"/>
        <v>2149</v>
      </c>
      <c r="K54" s="9" t="s">
        <v>21</v>
      </c>
      <c r="L54" s="11"/>
      <c r="M54" s="8"/>
    </row>
    <row r="55" spans="1:13" x14ac:dyDescent="0.25">
      <c r="A55" s="7">
        <v>51</v>
      </c>
      <c r="B55" s="8" t="s">
        <v>85</v>
      </c>
      <c r="C55" s="9">
        <f t="shared" si="0"/>
        <v>22882</v>
      </c>
      <c r="D55" s="9"/>
      <c r="E55" s="9"/>
      <c r="F55" s="9"/>
      <c r="G55" s="9">
        <v>22882</v>
      </c>
      <c r="H55" s="9"/>
      <c r="I55" s="9"/>
      <c r="J55" s="9">
        <f t="shared" si="1"/>
        <v>22882</v>
      </c>
      <c r="K55" s="9">
        <v>486881</v>
      </c>
      <c r="L55" s="10">
        <f>J55/K55</f>
        <v>4.6997110176819387E-2</v>
      </c>
      <c r="M55" s="8" t="s">
        <v>49</v>
      </c>
    </row>
    <row r="56" spans="1:13" x14ac:dyDescent="0.25">
      <c r="A56" s="7">
        <v>52</v>
      </c>
      <c r="B56" s="8" t="s">
        <v>86</v>
      </c>
      <c r="C56" s="9">
        <f t="shared" si="0"/>
        <v>6429</v>
      </c>
      <c r="D56" s="9"/>
      <c r="E56" s="9"/>
      <c r="F56" s="9"/>
      <c r="G56" s="9">
        <v>6429</v>
      </c>
      <c r="H56" s="9"/>
      <c r="I56" s="9"/>
      <c r="J56" s="9">
        <f t="shared" si="1"/>
        <v>6429</v>
      </c>
      <c r="K56" s="9" t="s">
        <v>21</v>
      </c>
      <c r="L56" s="11"/>
      <c r="M56" s="8"/>
    </row>
    <row r="57" spans="1:13" x14ac:dyDescent="0.25">
      <c r="A57" s="7">
        <v>53</v>
      </c>
      <c r="B57" s="8" t="s">
        <v>87</v>
      </c>
      <c r="C57" s="9">
        <f t="shared" si="0"/>
        <v>37444</v>
      </c>
      <c r="D57" s="9"/>
      <c r="E57" s="9"/>
      <c r="F57" s="9">
        <v>37444</v>
      </c>
      <c r="G57" s="9"/>
      <c r="H57" s="9"/>
      <c r="I57" s="9"/>
      <c r="J57" s="9">
        <f t="shared" si="1"/>
        <v>37444</v>
      </c>
      <c r="K57" s="9">
        <v>9200248</v>
      </c>
      <c r="L57" s="10">
        <f t="shared" ref="L57:L63" si="2">J57/K57</f>
        <v>4.0698902899139241E-3</v>
      </c>
      <c r="M57" s="8" t="s">
        <v>88</v>
      </c>
    </row>
    <row r="58" spans="1:13" x14ac:dyDescent="0.25">
      <c r="A58" s="7">
        <v>54</v>
      </c>
      <c r="B58" s="8" t="s">
        <v>89</v>
      </c>
      <c r="C58" s="9">
        <f t="shared" si="0"/>
        <v>75102</v>
      </c>
      <c r="D58" s="9">
        <v>57130</v>
      </c>
      <c r="E58" s="9"/>
      <c r="F58" s="9">
        <v>17972</v>
      </c>
      <c r="G58" s="9"/>
      <c r="H58" s="9"/>
      <c r="I58" s="9"/>
      <c r="J58" s="9">
        <f t="shared" si="1"/>
        <v>75102</v>
      </c>
      <c r="K58" s="9">
        <v>1993173</v>
      </c>
      <c r="L58" s="10">
        <f t="shared" si="2"/>
        <v>3.7679619380756209E-2</v>
      </c>
      <c r="M58" s="8" t="s">
        <v>63</v>
      </c>
    </row>
    <row r="59" spans="1:13" x14ac:dyDescent="0.25">
      <c r="A59" s="7">
        <v>55</v>
      </c>
      <c r="B59" s="8" t="s">
        <v>90</v>
      </c>
      <c r="C59" s="9">
        <f t="shared" si="0"/>
        <v>147091</v>
      </c>
      <c r="D59" s="9">
        <v>40438</v>
      </c>
      <c r="E59" s="9"/>
      <c r="F59" s="9"/>
      <c r="G59" s="9">
        <v>106653</v>
      </c>
      <c r="H59" s="9"/>
      <c r="I59" s="9"/>
      <c r="J59" s="9">
        <f t="shared" si="1"/>
        <v>147091</v>
      </c>
      <c r="K59" s="9">
        <v>1388362</v>
      </c>
      <c r="L59" s="10">
        <f t="shared" si="2"/>
        <v>0.10594571156513935</v>
      </c>
      <c r="M59" s="8" t="s">
        <v>91</v>
      </c>
    </row>
    <row r="60" spans="1:13" x14ac:dyDescent="0.25">
      <c r="A60" s="7">
        <v>56</v>
      </c>
      <c r="B60" s="8" t="s">
        <v>92</v>
      </c>
      <c r="C60" s="9">
        <f t="shared" si="0"/>
        <v>19703</v>
      </c>
      <c r="D60" s="9">
        <v>19703</v>
      </c>
      <c r="E60" s="9"/>
      <c r="F60" s="9"/>
      <c r="G60" s="9"/>
      <c r="H60" s="9"/>
      <c r="I60" s="9"/>
      <c r="J60" s="9">
        <f t="shared" si="1"/>
        <v>19703</v>
      </c>
      <c r="K60" s="9">
        <v>782018</v>
      </c>
      <c r="L60" s="10">
        <f t="shared" si="2"/>
        <v>2.5195072236188935E-2</v>
      </c>
      <c r="M60" s="8" t="s">
        <v>93</v>
      </c>
    </row>
    <row r="61" spans="1:13" x14ac:dyDescent="0.25">
      <c r="A61" s="7">
        <v>57</v>
      </c>
      <c r="B61" s="8" t="s">
        <v>94</v>
      </c>
      <c r="C61" s="9">
        <f t="shared" si="0"/>
        <v>3514</v>
      </c>
      <c r="D61" s="9">
        <v>3514</v>
      </c>
      <c r="E61" s="9"/>
      <c r="F61" s="9"/>
      <c r="G61" s="9"/>
      <c r="H61" s="9"/>
      <c r="I61" s="9"/>
      <c r="J61" s="9">
        <f t="shared" si="1"/>
        <v>3514</v>
      </c>
      <c r="K61" s="9">
        <v>205162</v>
      </c>
      <c r="L61" s="10">
        <f t="shared" si="2"/>
        <v>1.7127928173833361E-2</v>
      </c>
      <c r="M61" s="8" t="s">
        <v>23</v>
      </c>
    </row>
    <row r="62" spans="1:13" x14ac:dyDescent="0.25">
      <c r="A62" s="7">
        <v>58</v>
      </c>
      <c r="B62" s="8" t="s">
        <v>95</v>
      </c>
      <c r="C62" s="9">
        <f t="shared" si="0"/>
        <v>309056</v>
      </c>
      <c r="D62" s="9"/>
      <c r="E62" s="9"/>
      <c r="F62" s="9">
        <v>309056</v>
      </c>
      <c r="G62" s="9"/>
      <c r="H62" s="9"/>
      <c r="I62" s="9"/>
      <c r="J62" s="9">
        <f t="shared" si="1"/>
        <v>309056</v>
      </c>
      <c r="K62" s="9">
        <v>26611221</v>
      </c>
      <c r="L62" s="10">
        <f t="shared" si="2"/>
        <v>1.1613747448867529E-2</v>
      </c>
      <c r="M62" s="8" t="s">
        <v>23</v>
      </c>
    </row>
    <row r="63" spans="1:13" x14ac:dyDescent="0.25">
      <c r="A63" s="7">
        <v>59</v>
      </c>
      <c r="B63" s="8" t="s">
        <v>96</v>
      </c>
      <c r="C63" s="9">
        <f t="shared" si="0"/>
        <v>9726</v>
      </c>
      <c r="D63" s="9">
        <v>4045</v>
      </c>
      <c r="E63" s="9"/>
      <c r="F63" s="9">
        <v>5681</v>
      </c>
      <c r="G63" s="9"/>
      <c r="H63" s="9"/>
      <c r="I63" s="9"/>
      <c r="J63" s="9">
        <f t="shared" si="1"/>
        <v>9726</v>
      </c>
      <c r="K63" s="9">
        <v>245832</v>
      </c>
      <c r="L63" s="10">
        <f t="shared" si="2"/>
        <v>3.9563604412769696E-2</v>
      </c>
      <c r="M63" s="8" t="s">
        <v>23</v>
      </c>
    </row>
    <row r="64" spans="1:13" x14ac:dyDescent="0.25">
      <c r="A64" s="7">
        <v>60</v>
      </c>
      <c r="B64" s="8" t="s">
        <v>97</v>
      </c>
      <c r="C64" s="9">
        <f t="shared" si="0"/>
        <v>5923</v>
      </c>
      <c r="D64" s="9">
        <v>3666</v>
      </c>
      <c r="E64" s="9"/>
      <c r="F64" s="9">
        <v>2257</v>
      </c>
      <c r="G64" s="9"/>
      <c r="H64" s="9"/>
      <c r="I64" s="9"/>
      <c r="J64" s="9">
        <f t="shared" si="1"/>
        <v>5923</v>
      </c>
      <c r="K64" s="9" t="s">
        <v>21</v>
      </c>
      <c r="L64" s="11"/>
      <c r="M64" s="8" t="s">
        <v>23</v>
      </c>
    </row>
    <row r="65" spans="1:13" x14ac:dyDescent="0.25">
      <c r="A65" s="7">
        <v>61</v>
      </c>
      <c r="B65" s="8" t="s">
        <v>98</v>
      </c>
      <c r="C65" s="9">
        <f t="shared" si="0"/>
        <v>5515</v>
      </c>
      <c r="D65" s="9">
        <v>4413</v>
      </c>
      <c r="E65" s="9"/>
      <c r="F65" s="9">
        <v>1102</v>
      </c>
      <c r="G65" s="9"/>
      <c r="H65" s="9"/>
      <c r="I65" s="9"/>
      <c r="J65" s="9">
        <f t="shared" si="1"/>
        <v>5515</v>
      </c>
      <c r="K65" s="9">
        <v>211336</v>
      </c>
      <c r="L65" s="10">
        <f>J65/K65</f>
        <v>2.6095885225423023E-2</v>
      </c>
      <c r="M65" s="8" t="s">
        <v>56</v>
      </c>
    </row>
    <row r="66" spans="1:13" x14ac:dyDescent="0.25">
      <c r="A66" s="7">
        <v>62</v>
      </c>
      <c r="B66" s="8" t="s">
        <v>99</v>
      </c>
      <c r="C66" s="9">
        <f t="shared" si="0"/>
        <v>6797</v>
      </c>
      <c r="D66" s="9">
        <v>6797</v>
      </c>
      <c r="E66" s="9"/>
      <c r="F66" s="9"/>
      <c r="G66" s="9"/>
      <c r="H66" s="9"/>
      <c r="I66" s="9"/>
      <c r="J66" s="9">
        <f t="shared" si="1"/>
        <v>6797</v>
      </c>
      <c r="K66" s="9">
        <v>468313</v>
      </c>
      <c r="L66" s="10">
        <f>J66/K66</f>
        <v>1.4513797396185885E-2</v>
      </c>
      <c r="M66" s="8" t="s">
        <v>23</v>
      </c>
    </row>
    <row r="67" spans="1:13" x14ac:dyDescent="0.25">
      <c r="A67" s="7">
        <v>63</v>
      </c>
      <c r="B67" s="8" t="s">
        <v>100</v>
      </c>
      <c r="C67" s="9">
        <f t="shared" si="0"/>
        <v>42198</v>
      </c>
      <c r="D67" s="9">
        <v>42198</v>
      </c>
      <c r="E67" s="9"/>
      <c r="F67" s="9"/>
      <c r="G67" s="9"/>
      <c r="H67" s="9"/>
      <c r="I67" s="9"/>
      <c r="J67" s="9">
        <f t="shared" si="1"/>
        <v>42198</v>
      </c>
      <c r="K67" s="9" t="s">
        <v>21</v>
      </c>
      <c r="L67" s="11"/>
      <c r="M67" s="8" t="s">
        <v>46</v>
      </c>
    </row>
    <row r="68" spans="1:13" x14ac:dyDescent="0.25">
      <c r="A68" s="7">
        <v>64</v>
      </c>
      <c r="B68" s="8" t="s">
        <v>101</v>
      </c>
      <c r="C68" s="9">
        <f t="shared" si="0"/>
        <v>3938</v>
      </c>
      <c r="D68" s="9">
        <v>3938</v>
      </c>
      <c r="E68" s="9"/>
      <c r="F68" s="9"/>
      <c r="G68" s="9"/>
      <c r="H68" s="9"/>
      <c r="I68" s="9"/>
      <c r="J68" s="9">
        <f t="shared" si="1"/>
        <v>3938</v>
      </c>
      <c r="K68" s="9">
        <v>321591</v>
      </c>
      <c r="L68" s="10">
        <f>J68/K68</f>
        <v>1.2245367563146979E-2</v>
      </c>
      <c r="M68" s="8" t="s">
        <v>23</v>
      </c>
    </row>
    <row r="69" spans="1:13" x14ac:dyDescent="0.25">
      <c r="A69" s="7">
        <v>65</v>
      </c>
      <c r="B69" s="8" t="s">
        <v>102</v>
      </c>
      <c r="C69" s="9">
        <f t="shared" ref="C69:C132" si="3">SUM(D69:H69)</f>
        <v>467839</v>
      </c>
      <c r="D69" s="9">
        <v>304098</v>
      </c>
      <c r="E69" s="9"/>
      <c r="F69" s="9"/>
      <c r="G69" s="9">
        <v>163741</v>
      </c>
      <c r="H69" s="9"/>
      <c r="I69" s="9"/>
      <c r="J69" s="9">
        <f t="shared" ref="J69:J132" si="4">SUM(D69:I69)</f>
        <v>467839</v>
      </c>
      <c r="K69" s="9">
        <v>8225278</v>
      </c>
      <c r="L69" s="10">
        <f>J69/K69</f>
        <v>5.6878199131992865E-2</v>
      </c>
      <c r="M69" s="8" t="s">
        <v>103</v>
      </c>
    </row>
    <row r="70" spans="1:13" x14ac:dyDescent="0.25">
      <c r="A70" s="7">
        <v>66</v>
      </c>
      <c r="B70" s="8" t="s">
        <v>104</v>
      </c>
      <c r="C70" s="9">
        <f t="shared" si="3"/>
        <v>129012</v>
      </c>
      <c r="D70" s="9"/>
      <c r="E70" s="9"/>
      <c r="F70" s="9">
        <v>129012</v>
      </c>
      <c r="G70" s="9"/>
      <c r="H70" s="9"/>
      <c r="I70" s="9"/>
      <c r="J70" s="9">
        <f t="shared" si="4"/>
        <v>129012</v>
      </c>
      <c r="K70" s="9">
        <v>16064109</v>
      </c>
      <c r="L70" s="10">
        <f>J70/K70</f>
        <v>8.0310710043115362E-3</v>
      </c>
      <c r="M70" s="8" t="s">
        <v>37</v>
      </c>
    </row>
    <row r="71" spans="1:13" x14ac:dyDescent="0.25">
      <c r="A71" s="7">
        <v>67</v>
      </c>
      <c r="B71" s="8" t="s">
        <v>105</v>
      </c>
      <c r="C71" s="9">
        <f t="shared" si="3"/>
        <v>6072</v>
      </c>
      <c r="D71" s="9">
        <v>6072</v>
      </c>
      <c r="E71" s="9"/>
      <c r="F71" s="9"/>
      <c r="G71" s="9"/>
      <c r="H71" s="9"/>
      <c r="I71" s="9"/>
      <c r="J71" s="9">
        <f t="shared" si="4"/>
        <v>6072</v>
      </c>
      <c r="K71" s="9">
        <v>369320</v>
      </c>
      <c r="L71" s="10">
        <f>J71/K71</f>
        <v>1.6441026751868298E-2</v>
      </c>
      <c r="M71" s="8" t="s">
        <v>23</v>
      </c>
    </row>
    <row r="72" spans="1:13" x14ac:dyDescent="0.25">
      <c r="A72" s="7">
        <v>68</v>
      </c>
      <c r="B72" s="8" t="s">
        <v>106</v>
      </c>
      <c r="C72" s="9">
        <f t="shared" si="3"/>
        <v>4643306</v>
      </c>
      <c r="D72" s="9">
        <v>2950055</v>
      </c>
      <c r="E72" s="9"/>
      <c r="F72" s="9">
        <v>1276525</v>
      </c>
      <c r="G72" s="9">
        <v>416726</v>
      </c>
      <c r="H72" s="9"/>
      <c r="I72" s="9">
        <v>316104</v>
      </c>
      <c r="J72" s="9">
        <f t="shared" si="4"/>
        <v>4959410</v>
      </c>
      <c r="K72" s="9">
        <v>28902872</v>
      </c>
      <c r="L72" s="10">
        <f>J72/K72</f>
        <v>0.17158883034184286</v>
      </c>
      <c r="M72" s="8" t="s">
        <v>107</v>
      </c>
    </row>
    <row r="73" spans="1:13" x14ac:dyDescent="0.25">
      <c r="A73" s="7">
        <v>69</v>
      </c>
      <c r="B73" s="8" t="s">
        <v>108</v>
      </c>
      <c r="C73" s="9">
        <f t="shared" si="3"/>
        <v>11678</v>
      </c>
      <c r="D73" s="9">
        <v>11678</v>
      </c>
      <c r="E73" s="9"/>
      <c r="F73" s="9"/>
      <c r="G73" s="9"/>
      <c r="H73" s="9"/>
      <c r="I73" s="9"/>
      <c r="J73" s="9">
        <f t="shared" si="4"/>
        <v>11678</v>
      </c>
      <c r="K73" s="9" t="s">
        <v>21</v>
      </c>
      <c r="L73" s="11"/>
      <c r="M73" s="8" t="s">
        <v>107</v>
      </c>
    </row>
    <row r="74" spans="1:13" x14ac:dyDescent="0.25">
      <c r="A74" s="7">
        <v>70</v>
      </c>
      <c r="B74" s="8" t="s">
        <v>109</v>
      </c>
      <c r="C74" s="9">
        <f t="shared" si="3"/>
        <v>40000</v>
      </c>
      <c r="D74" s="9"/>
      <c r="E74" s="9"/>
      <c r="F74" s="9"/>
      <c r="G74" s="9"/>
      <c r="H74" s="9">
        <v>40000</v>
      </c>
      <c r="I74" s="9"/>
      <c r="J74" s="9">
        <f t="shared" si="4"/>
        <v>40000</v>
      </c>
      <c r="K74" s="9" t="s">
        <v>21</v>
      </c>
      <c r="L74" s="11"/>
      <c r="M74" s="8"/>
    </row>
    <row r="75" spans="1:13" x14ac:dyDescent="0.25">
      <c r="A75" s="7">
        <v>71</v>
      </c>
      <c r="B75" s="8" t="s">
        <v>110</v>
      </c>
      <c r="C75" s="9">
        <f t="shared" si="3"/>
        <v>1425276</v>
      </c>
      <c r="D75" s="9"/>
      <c r="E75" s="9"/>
      <c r="F75" s="9">
        <v>1425276</v>
      </c>
      <c r="G75" s="9"/>
      <c r="H75" s="9"/>
      <c r="I75" s="9"/>
      <c r="J75" s="9">
        <f t="shared" si="4"/>
        <v>1425276</v>
      </c>
      <c r="K75" s="9">
        <v>64075236</v>
      </c>
      <c r="L75" s="10">
        <f>J75/K75</f>
        <v>2.2243788536338752E-2</v>
      </c>
      <c r="M75" s="8" t="s">
        <v>41</v>
      </c>
    </row>
    <row r="76" spans="1:13" x14ac:dyDescent="0.25">
      <c r="A76" s="7">
        <v>72</v>
      </c>
      <c r="B76" s="8" t="s">
        <v>111</v>
      </c>
      <c r="C76" s="9">
        <f t="shared" si="3"/>
        <v>25189</v>
      </c>
      <c r="D76" s="9">
        <v>25189</v>
      </c>
      <c r="E76" s="9"/>
      <c r="F76" s="9"/>
      <c r="G76" s="9"/>
      <c r="H76" s="9"/>
      <c r="I76" s="9"/>
      <c r="J76" s="9">
        <f t="shared" si="4"/>
        <v>25189</v>
      </c>
      <c r="K76" s="9" t="s">
        <v>21</v>
      </c>
      <c r="L76" s="11"/>
      <c r="M76" s="8"/>
    </row>
    <row r="77" spans="1:13" x14ac:dyDescent="0.25">
      <c r="A77" s="7">
        <v>73</v>
      </c>
      <c r="B77" s="8" t="s">
        <v>112</v>
      </c>
      <c r="C77" s="9">
        <f t="shared" si="3"/>
        <v>4590</v>
      </c>
      <c r="D77" s="9">
        <v>4590</v>
      </c>
      <c r="E77" s="9"/>
      <c r="F77" s="9"/>
      <c r="G77" s="9"/>
      <c r="H77" s="9"/>
      <c r="I77" s="9"/>
      <c r="J77" s="9">
        <f t="shared" si="4"/>
        <v>4590</v>
      </c>
      <c r="K77" s="9" t="s">
        <v>21</v>
      </c>
      <c r="L77" s="11"/>
      <c r="M77" s="8"/>
    </row>
    <row r="78" spans="1:13" x14ac:dyDescent="0.25">
      <c r="A78" s="7">
        <v>74</v>
      </c>
      <c r="B78" s="8" t="s">
        <v>113</v>
      </c>
      <c r="C78" s="9">
        <f t="shared" si="3"/>
        <v>6738</v>
      </c>
      <c r="D78" s="9">
        <v>6738</v>
      </c>
      <c r="E78" s="9"/>
      <c r="F78" s="9"/>
      <c r="G78" s="9"/>
      <c r="H78" s="9"/>
      <c r="I78" s="9"/>
      <c r="J78" s="9">
        <f t="shared" si="4"/>
        <v>6738</v>
      </c>
      <c r="K78" s="9">
        <v>236636</v>
      </c>
      <c r="L78" s="10">
        <f>J78/K78</f>
        <v>2.847411213847428E-2</v>
      </c>
      <c r="M78" s="8" t="s">
        <v>63</v>
      </c>
    </row>
    <row r="79" spans="1:13" x14ac:dyDescent="0.25">
      <c r="A79" s="7">
        <v>75</v>
      </c>
      <c r="B79" s="8" t="s">
        <v>114</v>
      </c>
      <c r="C79" s="9">
        <f t="shared" si="3"/>
        <v>3903</v>
      </c>
      <c r="D79" s="9">
        <v>3903</v>
      </c>
      <c r="E79" s="9"/>
      <c r="F79" s="9"/>
      <c r="G79" s="9"/>
      <c r="H79" s="9"/>
      <c r="I79" s="9"/>
      <c r="J79" s="9">
        <f t="shared" si="4"/>
        <v>3903</v>
      </c>
      <c r="K79" s="9">
        <v>212570</v>
      </c>
      <c r="L79" s="10">
        <f>J79/K79</f>
        <v>1.8361010490661901E-2</v>
      </c>
      <c r="M79" s="8" t="s">
        <v>23</v>
      </c>
    </row>
    <row r="80" spans="1:13" x14ac:dyDescent="0.25">
      <c r="A80" s="7">
        <v>76</v>
      </c>
      <c r="B80" s="8" t="s">
        <v>115</v>
      </c>
      <c r="C80" s="9">
        <f t="shared" si="3"/>
        <v>3578</v>
      </c>
      <c r="D80" s="9"/>
      <c r="E80" s="9"/>
      <c r="F80" s="9">
        <v>3578</v>
      </c>
      <c r="G80" s="9"/>
      <c r="H80" s="9"/>
      <c r="I80" s="9"/>
      <c r="J80" s="9">
        <f t="shared" si="4"/>
        <v>3578</v>
      </c>
      <c r="K80" s="9" t="s">
        <v>21</v>
      </c>
      <c r="L80" s="11"/>
      <c r="M80" s="8"/>
    </row>
    <row r="81" spans="1:13" x14ac:dyDescent="0.25">
      <c r="A81" s="7">
        <v>77</v>
      </c>
      <c r="B81" s="8" t="s">
        <v>116</v>
      </c>
      <c r="C81" s="9">
        <f t="shared" si="3"/>
        <v>9544</v>
      </c>
      <c r="D81" s="9">
        <v>9544</v>
      </c>
      <c r="E81" s="9"/>
      <c r="F81" s="9"/>
      <c r="G81" s="9"/>
      <c r="H81" s="9"/>
      <c r="I81" s="9"/>
      <c r="J81" s="9">
        <f t="shared" si="4"/>
        <v>9544</v>
      </c>
      <c r="K81" s="9">
        <v>488355</v>
      </c>
      <c r="L81" s="10">
        <f>J81/K81</f>
        <v>1.9543160201083227E-2</v>
      </c>
      <c r="M81" s="8" t="s">
        <v>23</v>
      </c>
    </row>
    <row r="82" spans="1:13" x14ac:dyDescent="0.25">
      <c r="A82" s="7">
        <v>78</v>
      </c>
      <c r="B82" s="8" t="s">
        <v>117</v>
      </c>
      <c r="C82" s="9">
        <f t="shared" si="3"/>
        <v>7031</v>
      </c>
      <c r="D82" s="9">
        <v>7031</v>
      </c>
      <c r="E82" s="9"/>
      <c r="F82" s="9"/>
      <c r="G82" s="9"/>
      <c r="H82" s="9"/>
      <c r="I82" s="9"/>
      <c r="J82" s="9">
        <f t="shared" si="4"/>
        <v>7031</v>
      </c>
      <c r="K82" s="9">
        <v>221777</v>
      </c>
      <c r="L82" s="10">
        <f>J82/K82</f>
        <v>3.1703016994548576E-2</v>
      </c>
      <c r="M82" s="8" t="s">
        <v>78</v>
      </c>
    </row>
    <row r="83" spans="1:13" x14ac:dyDescent="0.25">
      <c r="A83" s="7">
        <v>79</v>
      </c>
      <c r="B83" s="8" t="s">
        <v>118</v>
      </c>
      <c r="C83" s="9">
        <f t="shared" si="3"/>
        <v>604297</v>
      </c>
      <c r="D83" s="9"/>
      <c r="E83" s="9"/>
      <c r="F83" s="9">
        <v>396847</v>
      </c>
      <c r="G83" s="9">
        <v>207450</v>
      </c>
      <c r="H83" s="9"/>
      <c r="I83" s="9"/>
      <c r="J83" s="9">
        <f t="shared" si="4"/>
        <v>604297</v>
      </c>
      <c r="K83" s="9">
        <v>43940990</v>
      </c>
      <c r="L83" s="10">
        <f>J83/K83</f>
        <v>1.3752466660400687E-2</v>
      </c>
      <c r="M83" s="8" t="s">
        <v>74</v>
      </c>
    </row>
    <row r="84" spans="1:13" x14ac:dyDescent="0.25">
      <c r="A84" s="7">
        <v>80</v>
      </c>
      <c r="B84" s="8" t="s">
        <v>119</v>
      </c>
      <c r="C84" s="9">
        <f t="shared" si="3"/>
        <v>292500</v>
      </c>
      <c r="D84" s="9"/>
      <c r="E84" s="9"/>
      <c r="F84" s="9">
        <v>292500</v>
      </c>
      <c r="G84" s="9"/>
      <c r="H84" s="9"/>
      <c r="I84" s="9"/>
      <c r="J84" s="9">
        <f t="shared" si="4"/>
        <v>292500</v>
      </c>
      <c r="K84" s="9">
        <v>43162853</v>
      </c>
      <c r="L84" s="10">
        <f>J84/K84</f>
        <v>6.7766604770078571E-3</v>
      </c>
      <c r="M84" s="8" t="s">
        <v>41</v>
      </c>
    </row>
    <row r="85" spans="1:13" x14ac:dyDescent="0.25">
      <c r="A85" s="7">
        <v>81</v>
      </c>
      <c r="B85" s="8" t="s">
        <v>120</v>
      </c>
      <c r="C85" s="9">
        <f t="shared" si="3"/>
        <v>109540</v>
      </c>
      <c r="D85" s="9"/>
      <c r="E85" s="9"/>
      <c r="F85" s="9"/>
      <c r="G85" s="9">
        <v>109540</v>
      </c>
      <c r="H85" s="9"/>
      <c r="I85" s="9"/>
      <c r="J85" s="9">
        <f t="shared" si="4"/>
        <v>109540</v>
      </c>
      <c r="K85" s="9" t="s">
        <v>21</v>
      </c>
      <c r="L85" s="11"/>
      <c r="M85" s="8"/>
    </row>
    <row r="86" spans="1:13" x14ac:dyDescent="0.25">
      <c r="A86" s="7">
        <v>82</v>
      </c>
      <c r="B86" s="8" t="s">
        <v>121</v>
      </c>
      <c r="C86" s="9">
        <f t="shared" si="3"/>
        <v>120740</v>
      </c>
      <c r="D86" s="9">
        <v>52571</v>
      </c>
      <c r="E86" s="9"/>
      <c r="F86" s="9">
        <v>68169</v>
      </c>
      <c r="G86" s="9"/>
      <c r="H86" s="9"/>
      <c r="I86" s="9"/>
      <c r="J86" s="9">
        <f t="shared" si="4"/>
        <v>120740</v>
      </c>
      <c r="K86" s="9">
        <v>1586752</v>
      </c>
      <c r="L86" s="10">
        <f>J86/K86</f>
        <v>7.6092546283225107E-2</v>
      </c>
      <c r="M86" s="8" t="s">
        <v>78</v>
      </c>
    </row>
    <row r="87" spans="1:13" x14ac:dyDescent="0.25">
      <c r="A87" s="7">
        <v>83</v>
      </c>
      <c r="B87" s="8" t="s">
        <v>122</v>
      </c>
      <c r="C87" s="9">
        <f t="shared" si="3"/>
        <v>305903</v>
      </c>
      <c r="D87" s="9"/>
      <c r="E87" s="9"/>
      <c r="F87" s="9"/>
      <c r="G87" s="9">
        <v>305903</v>
      </c>
      <c r="H87" s="9"/>
      <c r="I87" s="9"/>
      <c r="J87" s="9">
        <f t="shared" si="4"/>
        <v>305903</v>
      </c>
      <c r="K87" s="9" t="s">
        <v>21</v>
      </c>
      <c r="L87" s="11"/>
      <c r="M87" s="8" t="s">
        <v>123</v>
      </c>
    </row>
    <row r="88" spans="1:13" x14ac:dyDescent="0.25">
      <c r="A88" s="7">
        <v>84</v>
      </c>
      <c r="B88" s="8" t="s">
        <v>124</v>
      </c>
      <c r="C88" s="9">
        <f t="shared" si="3"/>
        <v>4045</v>
      </c>
      <c r="D88" s="9">
        <v>4045</v>
      </c>
      <c r="E88" s="9"/>
      <c r="F88" s="9"/>
      <c r="G88" s="9"/>
      <c r="H88" s="9"/>
      <c r="I88" s="9"/>
      <c r="J88" s="9">
        <f t="shared" si="4"/>
        <v>4045</v>
      </c>
      <c r="K88" s="9">
        <v>95602</v>
      </c>
      <c r="L88" s="10">
        <f>J88/K88</f>
        <v>4.2310830317357377E-2</v>
      </c>
      <c r="M88" s="8" t="s">
        <v>63</v>
      </c>
    </row>
    <row r="89" spans="1:13" x14ac:dyDescent="0.25">
      <c r="A89" s="7">
        <v>85</v>
      </c>
      <c r="B89" s="8" t="s">
        <v>125</v>
      </c>
      <c r="C89" s="9">
        <f t="shared" si="3"/>
        <v>6059</v>
      </c>
      <c r="D89" s="9">
        <v>6059</v>
      </c>
      <c r="E89" s="9"/>
      <c r="F89" s="9"/>
      <c r="G89" s="9"/>
      <c r="H89" s="9"/>
      <c r="I89" s="9"/>
      <c r="J89" s="9">
        <f t="shared" si="4"/>
        <v>6059</v>
      </c>
      <c r="K89" s="9">
        <v>122171</v>
      </c>
      <c r="L89" s="10">
        <f>J89/K89</f>
        <v>4.9594420934591682E-2</v>
      </c>
      <c r="M89" s="8" t="s">
        <v>93</v>
      </c>
    </row>
    <row r="90" spans="1:13" x14ac:dyDescent="0.25">
      <c r="A90" s="7">
        <v>86</v>
      </c>
      <c r="B90" s="8" t="s">
        <v>126</v>
      </c>
      <c r="C90" s="9">
        <f t="shared" si="3"/>
        <v>10919</v>
      </c>
      <c r="D90" s="9">
        <v>4969</v>
      </c>
      <c r="E90" s="9"/>
      <c r="F90" s="9">
        <v>5950</v>
      </c>
      <c r="G90" s="9"/>
      <c r="H90" s="9"/>
      <c r="I90" s="9"/>
      <c r="J90" s="9">
        <f t="shared" si="4"/>
        <v>10919</v>
      </c>
      <c r="K90" s="9">
        <v>239217</v>
      </c>
      <c r="L90" s="10">
        <f>J90/K90</f>
        <v>4.5644749328015988E-2</v>
      </c>
      <c r="M90" s="8" t="s">
        <v>37</v>
      </c>
    </row>
    <row r="91" spans="1:13" x14ac:dyDescent="0.25">
      <c r="A91" s="7">
        <v>87</v>
      </c>
      <c r="B91" s="8" t="s">
        <v>127</v>
      </c>
      <c r="C91" s="9">
        <f t="shared" si="3"/>
        <v>12635</v>
      </c>
      <c r="D91" s="9">
        <v>12635</v>
      </c>
      <c r="E91" s="9"/>
      <c r="F91" s="9"/>
      <c r="G91" s="9"/>
      <c r="H91" s="9"/>
      <c r="I91" s="9"/>
      <c r="J91" s="9">
        <f t="shared" si="4"/>
        <v>12635</v>
      </c>
      <c r="K91" s="9">
        <v>710400</v>
      </c>
      <c r="L91" s="10">
        <f>J91/K91</f>
        <v>1.7785754504504505E-2</v>
      </c>
      <c r="M91" s="8" t="s">
        <v>23</v>
      </c>
    </row>
    <row r="92" spans="1:13" x14ac:dyDescent="0.25">
      <c r="A92" s="7">
        <v>88</v>
      </c>
      <c r="B92" s="8" t="s">
        <v>128</v>
      </c>
      <c r="C92" s="9">
        <f t="shared" si="3"/>
        <v>6774</v>
      </c>
      <c r="D92" s="9">
        <v>6774</v>
      </c>
      <c r="E92" s="9"/>
      <c r="F92" s="9"/>
      <c r="G92" s="9"/>
      <c r="H92" s="9"/>
      <c r="I92" s="9"/>
      <c r="J92" s="9">
        <f t="shared" si="4"/>
        <v>6774</v>
      </c>
      <c r="K92" s="9">
        <v>421633</v>
      </c>
      <c r="L92" s="10">
        <f>J92/K92</f>
        <v>1.6066104882682331E-2</v>
      </c>
      <c r="M92" s="8" t="s">
        <v>23</v>
      </c>
    </row>
    <row r="93" spans="1:13" x14ac:dyDescent="0.25">
      <c r="A93" s="7">
        <v>89</v>
      </c>
      <c r="B93" s="8" t="s">
        <v>129</v>
      </c>
      <c r="C93" s="9">
        <f t="shared" si="3"/>
        <v>4807</v>
      </c>
      <c r="D93" s="9">
        <v>4807</v>
      </c>
      <c r="E93" s="9"/>
      <c r="F93" s="9"/>
      <c r="G93" s="9"/>
      <c r="H93" s="9"/>
      <c r="I93" s="9"/>
      <c r="J93" s="9">
        <f t="shared" si="4"/>
        <v>4807</v>
      </c>
      <c r="K93" s="9" t="s">
        <v>21</v>
      </c>
      <c r="L93" s="11"/>
      <c r="M93" s="8" t="s">
        <v>63</v>
      </c>
    </row>
    <row r="94" spans="1:13" x14ac:dyDescent="0.25">
      <c r="A94" s="7">
        <v>90</v>
      </c>
      <c r="B94" s="8" t="s">
        <v>130</v>
      </c>
      <c r="C94" s="9">
        <f t="shared" si="3"/>
        <v>13675</v>
      </c>
      <c r="D94" s="9">
        <v>13675</v>
      </c>
      <c r="E94" s="9"/>
      <c r="F94" s="9"/>
      <c r="G94" s="9"/>
      <c r="H94" s="9"/>
      <c r="I94" s="9"/>
      <c r="J94" s="9">
        <f t="shared" si="4"/>
        <v>13675</v>
      </c>
      <c r="K94" s="9">
        <v>634126</v>
      </c>
      <c r="L94" s="10">
        <f>J94/K94</f>
        <v>2.1565114819452287E-2</v>
      </c>
      <c r="M94" s="8" t="s">
        <v>91</v>
      </c>
    </row>
    <row r="95" spans="1:13" x14ac:dyDescent="0.25">
      <c r="A95" s="7">
        <v>91</v>
      </c>
      <c r="B95" s="8" t="s">
        <v>131</v>
      </c>
      <c r="C95" s="9">
        <f t="shared" si="3"/>
        <v>4711</v>
      </c>
      <c r="D95" s="9">
        <v>4045</v>
      </c>
      <c r="E95" s="9"/>
      <c r="F95" s="9">
        <v>666</v>
      </c>
      <c r="G95" s="9"/>
      <c r="H95" s="9"/>
      <c r="I95" s="9"/>
      <c r="J95" s="9">
        <f t="shared" si="4"/>
        <v>4711</v>
      </c>
      <c r="K95" s="9">
        <v>84458</v>
      </c>
      <c r="L95" s="10">
        <f>J95/K95</f>
        <v>5.577920386464278E-2</v>
      </c>
      <c r="M95" s="8" t="s">
        <v>63</v>
      </c>
    </row>
    <row r="96" spans="1:13" x14ac:dyDescent="0.25">
      <c r="A96" s="7">
        <v>92</v>
      </c>
      <c r="B96" s="8" t="s">
        <v>132</v>
      </c>
      <c r="C96" s="9">
        <f t="shared" si="3"/>
        <v>7688</v>
      </c>
      <c r="D96" s="9">
        <v>3954</v>
      </c>
      <c r="E96" s="9"/>
      <c r="F96" s="9">
        <v>3734</v>
      </c>
      <c r="G96" s="9"/>
      <c r="H96" s="9"/>
      <c r="I96" s="9"/>
      <c r="J96" s="9">
        <f t="shared" si="4"/>
        <v>7688</v>
      </c>
      <c r="K96" s="9" t="s">
        <v>21</v>
      </c>
      <c r="L96" s="11"/>
      <c r="M96" s="8" t="s">
        <v>23</v>
      </c>
    </row>
    <row r="97" spans="1:13" x14ac:dyDescent="0.25">
      <c r="A97" s="7">
        <v>93</v>
      </c>
      <c r="B97" s="8" t="s">
        <v>133</v>
      </c>
      <c r="C97" s="9">
        <f t="shared" si="3"/>
        <v>94358</v>
      </c>
      <c r="D97" s="9"/>
      <c r="E97" s="9"/>
      <c r="F97" s="9">
        <v>94358</v>
      </c>
      <c r="G97" s="9"/>
      <c r="H97" s="9"/>
      <c r="I97" s="9"/>
      <c r="J97" s="9">
        <f t="shared" si="4"/>
        <v>94358</v>
      </c>
      <c r="K97" s="9">
        <v>6960993</v>
      </c>
      <c r="L97" s="10">
        <f t="shared" ref="L97:L103" si="5">J97/K97</f>
        <v>1.3555249947816353E-2</v>
      </c>
      <c r="M97" s="8" t="s">
        <v>56</v>
      </c>
    </row>
    <row r="98" spans="1:13" x14ac:dyDescent="0.25">
      <c r="A98" s="7">
        <v>94</v>
      </c>
      <c r="B98" s="8" t="s">
        <v>134</v>
      </c>
      <c r="C98" s="9">
        <f t="shared" si="3"/>
        <v>1355714</v>
      </c>
      <c r="D98" s="9"/>
      <c r="E98" s="9"/>
      <c r="F98" s="9">
        <v>230874</v>
      </c>
      <c r="G98" s="9">
        <v>1124840</v>
      </c>
      <c r="H98" s="9"/>
      <c r="I98" s="9">
        <v>853022</v>
      </c>
      <c r="J98" s="9">
        <f t="shared" si="4"/>
        <v>2208736</v>
      </c>
      <c r="K98" s="9">
        <v>35092239</v>
      </c>
      <c r="L98" s="10">
        <f t="shared" si="5"/>
        <v>6.2940868492318197E-2</v>
      </c>
      <c r="M98" s="8" t="s">
        <v>49</v>
      </c>
    </row>
    <row r="99" spans="1:13" x14ac:dyDescent="0.25">
      <c r="A99" s="7">
        <v>95</v>
      </c>
      <c r="B99" s="8" t="s">
        <v>135</v>
      </c>
      <c r="C99" s="9">
        <f t="shared" si="3"/>
        <v>7304</v>
      </c>
      <c r="D99" s="9">
        <v>4045</v>
      </c>
      <c r="E99" s="9"/>
      <c r="F99" s="9">
        <v>3259</v>
      </c>
      <c r="G99" s="9"/>
      <c r="H99" s="9"/>
      <c r="I99" s="9"/>
      <c r="J99" s="9">
        <f t="shared" si="4"/>
        <v>7304</v>
      </c>
      <c r="K99" s="9">
        <v>131513</v>
      </c>
      <c r="L99" s="10">
        <f t="shared" si="5"/>
        <v>5.55382357637648E-2</v>
      </c>
      <c r="M99" s="8" t="s">
        <v>37</v>
      </c>
    </row>
    <row r="100" spans="1:13" x14ac:dyDescent="0.25">
      <c r="A100" s="7">
        <v>96</v>
      </c>
      <c r="B100" s="8" t="s">
        <v>136</v>
      </c>
      <c r="C100" s="9">
        <f t="shared" si="3"/>
        <v>276987</v>
      </c>
      <c r="D100" s="9">
        <v>53009</v>
      </c>
      <c r="E100" s="9"/>
      <c r="F100" s="9">
        <v>223978</v>
      </c>
      <c r="G100" s="9"/>
      <c r="H100" s="9"/>
      <c r="I100" s="9"/>
      <c r="J100" s="9">
        <f t="shared" si="4"/>
        <v>276987</v>
      </c>
      <c r="K100" s="9">
        <v>1557857</v>
      </c>
      <c r="L100" s="10">
        <f t="shared" si="5"/>
        <v>0.177800016304449</v>
      </c>
      <c r="M100" s="8" t="s">
        <v>78</v>
      </c>
    </row>
    <row r="101" spans="1:13" x14ac:dyDescent="0.25">
      <c r="A101" s="7">
        <v>97</v>
      </c>
      <c r="B101" s="8" t="s">
        <v>137</v>
      </c>
      <c r="C101" s="9">
        <f t="shared" si="3"/>
        <v>5150</v>
      </c>
      <c r="D101" s="9">
        <v>5150</v>
      </c>
      <c r="E101" s="9"/>
      <c r="F101" s="9"/>
      <c r="G101" s="9"/>
      <c r="H101" s="9"/>
      <c r="I101" s="9"/>
      <c r="J101" s="9">
        <f t="shared" si="4"/>
        <v>5150</v>
      </c>
      <c r="K101" s="9">
        <v>438815</v>
      </c>
      <c r="L101" s="10">
        <f t="shared" si="5"/>
        <v>1.1736153048551213E-2</v>
      </c>
      <c r="M101" s="8" t="s">
        <v>23</v>
      </c>
    </row>
    <row r="102" spans="1:13" x14ac:dyDescent="0.25">
      <c r="A102" s="7">
        <v>98</v>
      </c>
      <c r="B102" s="8" t="s">
        <v>138</v>
      </c>
      <c r="C102" s="9">
        <f t="shared" si="3"/>
        <v>3687</v>
      </c>
      <c r="D102" s="9">
        <v>3687</v>
      </c>
      <c r="E102" s="9"/>
      <c r="F102" s="9"/>
      <c r="G102" s="9"/>
      <c r="H102" s="9"/>
      <c r="I102" s="9"/>
      <c r="J102" s="9">
        <f t="shared" si="4"/>
        <v>3687</v>
      </c>
      <c r="K102" s="9">
        <v>205506</v>
      </c>
      <c r="L102" s="10">
        <f t="shared" si="5"/>
        <v>1.7941082012204023E-2</v>
      </c>
      <c r="M102" s="8" t="s">
        <v>23</v>
      </c>
    </row>
    <row r="103" spans="1:13" x14ac:dyDescent="0.25">
      <c r="A103" s="7">
        <v>99</v>
      </c>
      <c r="B103" s="8" t="s">
        <v>139</v>
      </c>
      <c r="C103" s="9">
        <f t="shared" si="3"/>
        <v>19037</v>
      </c>
      <c r="D103" s="9">
        <v>15548</v>
      </c>
      <c r="E103" s="9"/>
      <c r="F103" s="9">
        <v>3489</v>
      </c>
      <c r="G103" s="9"/>
      <c r="H103" s="9"/>
      <c r="I103" s="9"/>
      <c r="J103" s="9">
        <f t="shared" si="4"/>
        <v>19037</v>
      </c>
      <c r="K103" s="9">
        <v>619774</v>
      </c>
      <c r="L103" s="10">
        <f t="shared" si="5"/>
        <v>3.0716035199927716E-2</v>
      </c>
      <c r="M103" s="8" t="s">
        <v>56</v>
      </c>
    </row>
    <row r="104" spans="1:13" x14ac:dyDescent="0.25">
      <c r="A104" s="7">
        <v>100</v>
      </c>
      <c r="B104" s="8" t="s">
        <v>140</v>
      </c>
      <c r="C104" s="9">
        <f t="shared" si="3"/>
        <v>3962</v>
      </c>
      <c r="D104" s="9">
        <v>3962</v>
      </c>
      <c r="E104" s="9"/>
      <c r="F104" s="9"/>
      <c r="G104" s="9"/>
      <c r="H104" s="9"/>
      <c r="I104" s="9"/>
      <c r="J104" s="9">
        <f t="shared" si="4"/>
        <v>3962</v>
      </c>
      <c r="K104" s="9" t="s">
        <v>21</v>
      </c>
      <c r="L104" s="11"/>
      <c r="M104" s="8" t="s">
        <v>23</v>
      </c>
    </row>
    <row r="105" spans="1:13" x14ac:dyDescent="0.25">
      <c r="A105" s="7">
        <v>101</v>
      </c>
      <c r="B105" s="8" t="s">
        <v>141</v>
      </c>
      <c r="C105" s="9">
        <f t="shared" si="3"/>
        <v>47849</v>
      </c>
      <c r="D105" s="9">
        <v>47849</v>
      </c>
      <c r="E105" s="9"/>
      <c r="F105" s="9"/>
      <c r="G105" s="9"/>
      <c r="H105" s="9"/>
      <c r="I105" s="9"/>
      <c r="J105" s="9">
        <f t="shared" si="4"/>
        <v>47849</v>
      </c>
      <c r="K105" s="9" t="s">
        <v>21</v>
      </c>
      <c r="L105" s="11"/>
      <c r="M105" s="8" t="s">
        <v>25</v>
      </c>
    </row>
    <row r="106" spans="1:13" x14ac:dyDescent="0.25">
      <c r="A106" s="7">
        <v>102</v>
      </c>
      <c r="B106" s="8" t="s">
        <v>142</v>
      </c>
      <c r="C106" s="9">
        <f t="shared" si="3"/>
        <v>1162</v>
      </c>
      <c r="D106" s="9">
        <v>1162</v>
      </c>
      <c r="E106" s="9"/>
      <c r="F106" s="9"/>
      <c r="G106" s="9"/>
      <c r="H106" s="9"/>
      <c r="I106" s="9"/>
      <c r="J106" s="9">
        <f t="shared" si="4"/>
        <v>1162</v>
      </c>
      <c r="K106" s="9" t="s">
        <v>21</v>
      </c>
      <c r="L106" s="11"/>
      <c r="M106" s="8" t="s">
        <v>143</v>
      </c>
    </row>
    <row r="107" spans="1:13" x14ac:dyDescent="0.25">
      <c r="A107" s="7">
        <v>103</v>
      </c>
      <c r="B107" s="8" t="s">
        <v>144</v>
      </c>
      <c r="C107" s="9">
        <f t="shared" si="3"/>
        <v>8090</v>
      </c>
      <c r="D107" s="9">
        <v>8090</v>
      </c>
      <c r="E107" s="9"/>
      <c r="F107" s="9"/>
      <c r="G107" s="9"/>
      <c r="H107" s="9"/>
      <c r="I107" s="9"/>
      <c r="J107" s="9">
        <f t="shared" si="4"/>
        <v>8090</v>
      </c>
      <c r="K107" s="9" t="s">
        <v>21</v>
      </c>
      <c r="L107" s="11"/>
      <c r="M107" s="8" t="s">
        <v>143</v>
      </c>
    </row>
    <row r="108" spans="1:13" x14ac:dyDescent="0.25">
      <c r="A108" s="7">
        <v>104</v>
      </c>
      <c r="B108" s="8" t="s">
        <v>145</v>
      </c>
      <c r="C108" s="9">
        <f t="shared" si="3"/>
        <v>9123</v>
      </c>
      <c r="D108" s="9">
        <v>9123</v>
      </c>
      <c r="E108" s="9"/>
      <c r="F108" s="9"/>
      <c r="G108" s="9"/>
      <c r="H108" s="9"/>
      <c r="I108" s="9"/>
      <c r="J108" s="9">
        <f t="shared" si="4"/>
        <v>9123</v>
      </c>
      <c r="K108" s="9" t="s">
        <v>21</v>
      </c>
      <c r="L108" s="11"/>
      <c r="M108" s="8"/>
    </row>
    <row r="109" spans="1:13" x14ac:dyDescent="0.25">
      <c r="A109" s="7">
        <v>105</v>
      </c>
      <c r="B109" s="8" t="s">
        <v>146</v>
      </c>
      <c r="C109" s="9">
        <f t="shared" si="3"/>
        <v>19031</v>
      </c>
      <c r="D109" s="9">
        <v>19031</v>
      </c>
      <c r="E109" s="9"/>
      <c r="F109" s="9"/>
      <c r="G109" s="9"/>
      <c r="H109" s="9"/>
      <c r="I109" s="9"/>
      <c r="J109" s="9">
        <f t="shared" si="4"/>
        <v>19031</v>
      </c>
      <c r="K109" s="9" t="s">
        <v>21</v>
      </c>
      <c r="L109" s="11"/>
      <c r="M109" s="8"/>
    </row>
    <row r="110" spans="1:13" x14ac:dyDescent="0.25">
      <c r="A110" s="7">
        <v>106</v>
      </c>
      <c r="B110" s="8" t="s">
        <v>147</v>
      </c>
      <c r="C110" s="9">
        <f t="shared" si="3"/>
        <v>9137</v>
      </c>
      <c r="D110" s="9">
        <v>9137</v>
      </c>
      <c r="E110" s="9"/>
      <c r="F110" s="9"/>
      <c r="G110" s="9"/>
      <c r="H110" s="9"/>
      <c r="I110" s="9"/>
      <c r="J110" s="9">
        <f t="shared" si="4"/>
        <v>9137</v>
      </c>
      <c r="K110" s="9" t="s">
        <v>21</v>
      </c>
      <c r="L110" s="11"/>
      <c r="M110" s="8"/>
    </row>
    <row r="111" spans="1:13" x14ac:dyDescent="0.25">
      <c r="A111" s="7">
        <v>107</v>
      </c>
      <c r="B111" s="8" t="s">
        <v>148</v>
      </c>
      <c r="C111" s="9">
        <f t="shared" si="3"/>
        <v>28151</v>
      </c>
      <c r="D111" s="9"/>
      <c r="E111" s="9"/>
      <c r="F111" s="9"/>
      <c r="G111" s="9">
        <v>28151</v>
      </c>
      <c r="H111" s="9"/>
      <c r="I111" s="9"/>
      <c r="J111" s="9">
        <f t="shared" si="4"/>
        <v>28151</v>
      </c>
      <c r="K111" s="9" t="s">
        <v>21</v>
      </c>
      <c r="L111" s="11"/>
      <c r="M111" s="8"/>
    </row>
    <row r="112" spans="1:13" x14ac:dyDescent="0.25">
      <c r="A112" s="7">
        <v>108</v>
      </c>
      <c r="B112" s="8" t="s">
        <v>149</v>
      </c>
      <c r="C112" s="9">
        <f t="shared" si="3"/>
        <v>980805</v>
      </c>
      <c r="D112" s="9"/>
      <c r="E112" s="9"/>
      <c r="F112" s="9">
        <v>528761</v>
      </c>
      <c r="G112" s="9">
        <v>452044</v>
      </c>
      <c r="H112" s="9"/>
      <c r="I112" s="9"/>
      <c r="J112" s="9">
        <f t="shared" si="4"/>
        <v>980805</v>
      </c>
      <c r="K112" s="9">
        <v>75581283</v>
      </c>
      <c r="L112" s="10">
        <f>J112/K112</f>
        <v>1.2976823904934242E-2</v>
      </c>
      <c r="M112" s="8" t="s">
        <v>150</v>
      </c>
    </row>
    <row r="113" spans="1:13" x14ac:dyDescent="0.25">
      <c r="A113" s="7">
        <v>109</v>
      </c>
      <c r="B113" s="8" t="s">
        <v>151</v>
      </c>
      <c r="C113" s="9">
        <f t="shared" si="3"/>
        <v>65958</v>
      </c>
      <c r="D113" s="9"/>
      <c r="E113" s="9"/>
      <c r="F113" s="9"/>
      <c r="G113" s="9">
        <v>65958</v>
      </c>
      <c r="H113" s="9"/>
      <c r="I113" s="9"/>
      <c r="J113" s="9">
        <f t="shared" si="4"/>
        <v>65958</v>
      </c>
      <c r="K113" s="9" t="s">
        <v>21</v>
      </c>
      <c r="L113" s="11"/>
      <c r="M113" s="8"/>
    </row>
    <row r="114" spans="1:13" x14ac:dyDescent="0.25">
      <c r="A114" s="7">
        <v>110</v>
      </c>
      <c r="B114" s="8" t="s">
        <v>152</v>
      </c>
      <c r="C114" s="9">
        <f t="shared" si="3"/>
        <v>9622</v>
      </c>
      <c r="D114" s="9">
        <v>9622</v>
      </c>
      <c r="E114" s="9"/>
      <c r="F114" s="9"/>
      <c r="G114" s="9"/>
      <c r="H114" s="9"/>
      <c r="I114" s="9"/>
      <c r="J114" s="9">
        <f t="shared" si="4"/>
        <v>9622</v>
      </c>
      <c r="K114" s="9">
        <v>174802</v>
      </c>
      <c r="L114" s="10">
        <f t="shared" ref="L114:L121" si="6">J114/K114</f>
        <v>5.5045136783331998E-2</v>
      </c>
      <c r="M114" s="8" t="s">
        <v>153</v>
      </c>
    </row>
    <row r="115" spans="1:13" x14ac:dyDescent="0.25">
      <c r="A115" s="7">
        <v>111</v>
      </c>
      <c r="B115" s="8" t="s">
        <v>154</v>
      </c>
      <c r="C115" s="9">
        <f t="shared" si="3"/>
        <v>4684</v>
      </c>
      <c r="D115" s="9">
        <v>4684</v>
      </c>
      <c r="E115" s="9"/>
      <c r="F115" s="9"/>
      <c r="G115" s="9"/>
      <c r="H115" s="9"/>
      <c r="I115" s="9"/>
      <c r="J115" s="9">
        <f t="shared" si="4"/>
        <v>4684</v>
      </c>
      <c r="K115" s="9">
        <v>91544</v>
      </c>
      <c r="L115" s="10">
        <f t="shared" si="6"/>
        <v>5.1166652101721576E-2</v>
      </c>
      <c r="M115" s="8"/>
    </row>
    <row r="116" spans="1:13" x14ac:dyDescent="0.25">
      <c r="A116" s="7">
        <v>112</v>
      </c>
      <c r="B116" s="8" t="s">
        <v>155</v>
      </c>
      <c r="C116" s="9">
        <f t="shared" si="3"/>
        <v>7014</v>
      </c>
      <c r="D116" s="9">
        <v>7014</v>
      </c>
      <c r="E116" s="9"/>
      <c r="F116" s="9"/>
      <c r="G116" s="9"/>
      <c r="H116" s="9"/>
      <c r="I116" s="9"/>
      <c r="J116" s="9">
        <f t="shared" si="4"/>
        <v>7014</v>
      </c>
      <c r="K116" s="9">
        <v>280579</v>
      </c>
      <c r="L116" s="10">
        <f t="shared" si="6"/>
        <v>2.4998307072161493E-2</v>
      </c>
      <c r="M116" s="8"/>
    </row>
    <row r="117" spans="1:13" x14ac:dyDescent="0.25">
      <c r="A117" s="7">
        <v>113</v>
      </c>
      <c r="B117" s="8" t="s">
        <v>156</v>
      </c>
      <c r="C117" s="9">
        <f t="shared" si="3"/>
        <v>10189</v>
      </c>
      <c r="D117" s="9">
        <v>10189</v>
      </c>
      <c r="E117" s="9"/>
      <c r="F117" s="9"/>
      <c r="G117" s="9"/>
      <c r="H117" s="9"/>
      <c r="I117" s="9"/>
      <c r="J117" s="9">
        <f t="shared" si="4"/>
        <v>10189</v>
      </c>
      <c r="K117" s="9">
        <v>297007</v>
      </c>
      <c r="L117" s="10">
        <f t="shared" si="6"/>
        <v>3.4305588757167341E-2</v>
      </c>
      <c r="M117" s="8" t="s">
        <v>37</v>
      </c>
    </row>
    <row r="118" spans="1:13" x14ac:dyDescent="0.25">
      <c r="A118" s="7">
        <v>114</v>
      </c>
      <c r="B118" s="8" t="s">
        <v>157</v>
      </c>
      <c r="C118" s="9">
        <f t="shared" si="3"/>
        <v>104501</v>
      </c>
      <c r="D118" s="9"/>
      <c r="E118" s="9"/>
      <c r="F118" s="9">
        <v>104501</v>
      </c>
      <c r="G118" s="9"/>
      <c r="H118" s="9"/>
      <c r="I118" s="9"/>
      <c r="J118" s="9">
        <f t="shared" si="4"/>
        <v>104501</v>
      </c>
      <c r="K118" s="9">
        <v>6980735</v>
      </c>
      <c r="L118" s="10">
        <f t="shared" si="6"/>
        <v>1.4969913626573706E-2</v>
      </c>
      <c r="M118" s="8" t="s">
        <v>37</v>
      </c>
    </row>
    <row r="119" spans="1:13" x14ac:dyDescent="0.25">
      <c r="A119" s="7">
        <v>115</v>
      </c>
      <c r="B119" s="8" t="s">
        <v>158</v>
      </c>
      <c r="C119" s="9">
        <f t="shared" si="3"/>
        <v>451804</v>
      </c>
      <c r="D119" s="9"/>
      <c r="E119" s="9"/>
      <c r="F119" s="9">
        <v>451804</v>
      </c>
      <c r="G119" s="9"/>
      <c r="H119" s="9"/>
      <c r="I119" s="9"/>
      <c r="J119" s="9">
        <f t="shared" si="4"/>
        <v>451804</v>
      </c>
      <c r="K119" s="9">
        <v>38428316</v>
      </c>
      <c r="L119" s="10">
        <f t="shared" si="6"/>
        <v>1.1757059559934918E-2</v>
      </c>
      <c r="M119" s="8" t="s">
        <v>41</v>
      </c>
    </row>
    <row r="120" spans="1:13" x14ac:dyDescent="0.25">
      <c r="A120" s="7">
        <v>116</v>
      </c>
      <c r="B120" s="8" t="s">
        <v>159</v>
      </c>
      <c r="C120" s="9">
        <f t="shared" si="3"/>
        <v>3043</v>
      </c>
      <c r="D120" s="9">
        <v>3043</v>
      </c>
      <c r="E120" s="9"/>
      <c r="F120" s="9"/>
      <c r="G120" s="9"/>
      <c r="H120" s="9"/>
      <c r="I120" s="9"/>
      <c r="J120" s="9">
        <f t="shared" si="4"/>
        <v>3043</v>
      </c>
      <c r="K120" s="9">
        <v>157680</v>
      </c>
      <c r="L120" s="10">
        <f t="shared" si="6"/>
        <v>1.9298579401319127E-2</v>
      </c>
      <c r="M120" s="8" t="s">
        <v>23</v>
      </c>
    </row>
    <row r="121" spans="1:13" x14ac:dyDescent="0.25">
      <c r="A121" s="7">
        <v>117</v>
      </c>
      <c r="B121" s="8" t="s">
        <v>160</v>
      </c>
      <c r="C121" s="9">
        <f t="shared" si="3"/>
        <v>75279</v>
      </c>
      <c r="D121" s="9"/>
      <c r="E121" s="9"/>
      <c r="F121" s="9">
        <v>75279</v>
      </c>
      <c r="G121" s="9"/>
      <c r="H121" s="9"/>
      <c r="I121" s="9"/>
      <c r="J121" s="9">
        <f t="shared" si="4"/>
        <v>75279</v>
      </c>
      <c r="K121" s="9">
        <v>2715285</v>
      </c>
      <c r="L121" s="10">
        <f t="shared" si="6"/>
        <v>2.7724161552102264E-2</v>
      </c>
      <c r="M121" s="8" t="s">
        <v>56</v>
      </c>
    </row>
    <row r="122" spans="1:13" x14ac:dyDescent="0.25">
      <c r="A122" s="7">
        <v>118</v>
      </c>
      <c r="B122" s="8" t="s">
        <v>161</v>
      </c>
      <c r="C122" s="9">
        <f t="shared" si="3"/>
        <v>2534</v>
      </c>
      <c r="D122" s="9">
        <v>2534</v>
      </c>
      <c r="E122" s="9"/>
      <c r="F122" s="9"/>
      <c r="G122" s="9"/>
      <c r="H122" s="9"/>
      <c r="I122" s="9"/>
      <c r="J122" s="9">
        <f t="shared" si="4"/>
        <v>2534</v>
      </c>
      <c r="K122" s="9" t="s">
        <v>21</v>
      </c>
      <c r="L122" s="11"/>
      <c r="M122" s="8" t="s">
        <v>23</v>
      </c>
    </row>
    <row r="123" spans="1:13" x14ac:dyDescent="0.25">
      <c r="A123" s="7">
        <v>119</v>
      </c>
      <c r="B123" s="8" t="s">
        <v>162</v>
      </c>
      <c r="C123" s="9">
        <f t="shared" si="3"/>
        <v>7937</v>
      </c>
      <c r="D123" s="9">
        <v>7937</v>
      </c>
      <c r="E123" s="9"/>
      <c r="F123" s="9"/>
      <c r="G123" s="9"/>
      <c r="H123" s="9"/>
      <c r="I123" s="9"/>
      <c r="J123" s="9">
        <f t="shared" si="4"/>
        <v>7937</v>
      </c>
      <c r="K123" s="9">
        <v>425622</v>
      </c>
      <c r="L123" s="10">
        <f>J123/K123</f>
        <v>1.8648002217930466E-2</v>
      </c>
      <c r="M123" s="8" t="s">
        <v>23</v>
      </c>
    </row>
    <row r="124" spans="1:13" x14ac:dyDescent="0.25">
      <c r="A124" s="7">
        <v>120</v>
      </c>
      <c r="B124" s="8" t="s">
        <v>163</v>
      </c>
      <c r="C124" s="9">
        <f t="shared" si="3"/>
        <v>4045</v>
      </c>
      <c r="D124" s="9">
        <v>4045</v>
      </c>
      <c r="E124" s="9"/>
      <c r="F124" s="9"/>
      <c r="G124" s="9"/>
      <c r="H124" s="9"/>
      <c r="I124" s="9"/>
      <c r="J124" s="9">
        <f t="shared" si="4"/>
        <v>4045</v>
      </c>
      <c r="K124" s="9">
        <v>178725</v>
      </c>
      <c r="L124" s="10">
        <f>J124/K124</f>
        <v>2.2632536019023639E-2</v>
      </c>
      <c r="M124" s="8" t="s">
        <v>56</v>
      </c>
    </row>
    <row r="125" spans="1:13" x14ac:dyDescent="0.25">
      <c r="A125" s="7">
        <v>121</v>
      </c>
      <c r="B125" s="8" t="s">
        <v>164</v>
      </c>
      <c r="C125" s="9">
        <f t="shared" si="3"/>
        <v>6878</v>
      </c>
      <c r="D125" s="9">
        <v>6878</v>
      </c>
      <c r="E125" s="9"/>
      <c r="F125" s="9"/>
      <c r="G125" s="9"/>
      <c r="H125" s="9"/>
      <c r="I125" s="9"/>
      <c r="J125" s="9">
        <f t="shared" si="4"/>
        <v>6878</v>
      </c>
      <c r="K125" s="9">
        <v>403737</v>
      </c>
      <c r="L125" s="10">
        <f>J125/K125</f>
        <v>1.7035842640134542E-2</v>
      </c>
      <c r="M125" s="8" t="s">
        <v>23</v>
      </c>
    </row>
    <row r="126" spans="1:13" x14ac:dyDescent="0.25">
      <c r="A126" s="7">
        <v>122</v>
      </c>
      <c r="B126" s="8" t="s">
        <v>165</v>
      </c>
      <c r="C126" s="9">
        <f t="shared" si="3"/>
        <v>811024</v>
      </c>
      <c r="D126" s="9"/>
      <c r="E126" s="9"/>
      <c r="F126" s="9">
        <v>79597</v>
      </c>
      <c r="G126" s="9">
        <v>731427</v>
      </c>
      <c r="H126" s="9"/>
      <c r="I126" s="9"/>
      <c r="J126" s="9">
        <f t="shared" si="4"/>
        <v>811024</v>
      </c>
      <c r="K126" s="9">
        <v>12110213</v>
      </c>
      <c r="L126" s="10">
        <f>J126/K126</f>
        <v>6.6970250647119089E-2</v>
      </c>
      <c r="M126" s="8" t="s">
        <v>166</v>
      </c>
    </row>
    <row r="127" spans="1:13" x14ac:dyDescent="0.25">
      <c r="A127" s="7">
        <v>123</v>
      </c>
      <c r="B127" s="8" t="s">
        <v>167</v>
      </c>
      <c r="C127" s="9">
        <f t="shared" si="3"/>
        <v>56214</v>
      </c>
      <c r="D127" s="9">
        <v>56214</v>
      </c>
      <c r="E127" s="9"/>
      <c r="F127" s="9"/>
      <c r="G127" s="9"/>
      <c r="H127" s="9"/>
      <c r="I127" s="9"/>
      <c r="J127" s="9">
        <f t="shared" si="4"/>
        <v>56214</v>
      </c>
      <c r="K127" s="9" t="s">
        <v>21</v>
      </c>
      <c r="L127" s="11"/>
      <c r="M127" s="8"/>
    </row>
    <row r="128" spans="1:13" x14ac:dyDescent="0.25">
      <c r="A128" s="7">
        <v>124</v>
      </c>
      <c r="B128" s="8" t="s">
        <v>168</v>
      </c>
      <c r="C128" s="9">
        <f t="shared" si="3"/>
        <v>303143</v>
      </c>
      <c r="D128" s="9">
        <v>303143</v>
      </c>
      <c r="E128" s="9"/>
      <c r="F128" s="9"/>
      <c r="G128" s="9"/>
      <c r="H128" s="9"/>
      <c r="I128" s="9"/>
      <c r="J128" s="9">
        <f t="shared" si="4"/>
        <v>303143</v>
      </c>
      <c r="K128" s="9">
        <v>2212298</v>
      </c>
      <c r="L128" s="10">
        <f>J128/K128</f>
        <v>0.13702629573411901</v>
      </c>
      <c r="M128" s="8" t="s">
        <v>169</v>
      </c>
    </row>
    <row r="129" spans="1:13" x14ac:dyDescent="0.25">
      <c r="A129" s="7">
        <v>125</v>
      </c>
      <c r="B129" s="8" t="s">
        <v>170</v>
      </c>
      <c r="C129" s="9">
        <f t="shared" si="3"/>
        <v>9936</v>
      </c>
      <c r="D129" s="9">
        <v>4045</v>
      </c>
      <c r="E129" s="9"/>
      <c r="F129" s="9"/>
      <c r="G129" s="9">
        <v>5891</v>
      </c>
      <c r="H129" s="9"/>
      <c r="I129" s="9"/>
      <c r="J129" s="9">
        <f t="shared" si="4"/>
        <v>9936</v>
      </c>
      <c r="K129" s="9" t="s">
        <v>21</v>
      </c>
      <c r="L129" s="11"/>
      <c r="M129" s="8"/>
    </row>
    <row r="130" spans="1:13" x14ac:dyDescent="0.25">
      <c r="A130" s="7">
        <v>126</v>
      </c>
      <c r="B130" s="8" t="s">
        <v>171</v>
      </c>
      <c r="C130" s="9">
        <f t="shared" si="3"/>
        <v>6288</v>
      </c>
      <c r="D130" s="9">
        <v>6288</v>
      </c>
      <c r="E130" s="9"/>
      <c r="F130" s="9"/>
      <c r="G130" s="9"/>
      <c r="H130" s="9"/>
      <c r="I130" s="9"/>
      <c r="J130" s="9">
        <f t="shared" si="4"/>
        <v>6288</v>
      </c>
      <c r="K130" s="9" t="s">
        <v>21</v>
      </c>
      <c r="L130" s="11"/>
      <c r="M130" s="8"/>
    </row>
    <row r="131" spans="1:13" x14ac:dyDescent="0.25">
      <c r="A131" s="7">
        <v>127</v>
      </c>
      <c r="B131" s="8" t="s">
        <v>172</v>
      </c>
      <c r="C131" s="9">
        <f t="shared" si="3"/>
        <v>2698435</v>
      </c>
      <c r="D131" s="9"/>
      <c r="E131" s="9"/>
      <c r="F131" s="9">
        <v>501800</v>
      </c>
      <c r="G131" s="9">
        <v>2196635</v>
      </c>
      <c r="H131" s="9"/>
      <c r="I131" s="9">
        <v>5026040</v>
      </c>
      <c r="J131" s="9">
        <f t="shared" si="4"/>
        <v>7724475</v>
      </c>
      <c r="K131" s="9">
        <v>105819767</v>
      </c>
      <c r="L131" s="10">
        <f>J131/K131</f>
        <v>7.2996522473915484E-2</v>
      </c>
      <c r="M131" s="8" t="s">
        <v>173</v>
      </c>
    </row>
    <row r="132" spans="1:13" x14ac:dyDescent="0.25">
      <c r="A132" s="7">
        <v>128</v>
      </c>
      <c r="B132" s="8" t="s">
        <v>174</v>
      </c>
      <c r="C132" s="9">
        <f t="shared" si="3"/>
        <v>30902</v>
      </c>
      <c r="D132" s="9"/>
      <c r="E132" s="9"/>
      <c r="F132" s="9"/>
      <c r="G132" s="9">
        <v>30902</v>
      </c>
      <c r="H132" s="9"/>
      <c r="I132" s="9"/>
      <c r="J132" s="9">
        <f t="shared" si="4"/>
        <v>30902</v>
      </c>
      <c r="K132" s="9" t="s">
        <v>21</v>
      </c>
      <c r="L132" s="11"/>
      <c r="M132" s="8"/>
    </row>
    <row r="133" spans="1:13" x14ac:dyDescent="0.25">
      <c r="A133" s="7">
        <v>129</v>
      </c>
      <c r="B133" s="8" t="s">
        <v>175</v>
      </c>
      <c r="C133" s="9">
        <f t="shared" ref="C133:C196" si="7">SUM(D133:H133)</f>
        <v>149865</v>
      </c>
      <c r="D133" s="9"/>
      <c r="E133" s="9">
        <v>149364</v>
      </c>
      <c r="F133" s="9">
        <v>501</v>
      </c>
      <c r="G133" s="9"/>
      <c r="H133" s="9"/>
      <c r="I133" s="9"/>
      <c r="J133" s="9">
        <f t="shared" ref="J133:J196" si="8">SUM(D133:I133)</f>
        <v>149865</v>
      </c>
      <c r="K133" s="9" t="s">
        <v>21</v>
      </c>
      <c r="L133" s="11"/>
      <c r="M133" s="8" t="s">
        <v>176</v>
      </c>
    </row>
    <row r="134" spans="1:13" x14ac:dyDescent="0.25">
      <c r="A134" s="7">
        <v>130</v>
      </c>
      <c r="B134" s="8" t="s">
        <v>177</v>
      </c>
      <c r="C134" s="9">
        <f t="shared" si="7"/>
        <v>217091</v>
      </c>
      <c r="D134" s="9"/>
      <c r="E134" s="9">
        <v>198625</v>
      </c>
      <c r="F134" s="9">
        <v>18466</v>
      </c>
      <c r="G134" s="9"/>
      <c r="H134" s="9"/>
      <c r="I134" s="9"/>
      <c r="J134" s="9">
        <f t="shared" si="8"/>
        <v>217091</v>
      </c>
      <c r="K134" s="9" t="s">
        <v>21</v>
      </c>
      <c r="L134" s="11"/>
      <c r="M134" s="8" t="s">
        <v>176</v>
      </c>
    </row>
    <row r="135" spans="1:13" x14ac:dyDescent="0.25">
      <c r="A135" s="7">
        <v>131</v>
      </c>
      <c r="B135" s="8" t="s">
        <v>178</v>
      </c>
      <c r="C135" s="9">
        <f t="shared" si="7"/>
        <v>40000</v>
      </c>
      <c r="D135" s="9"/>
      <c r="E135" s="9"/>
      <c r="F135" s="9"/>
      <c r="G135" s="9"/>
      <c r="H135" s="9">
        <v>40000</v>
      </c>
      <c r="I135" s="9"/>
      <c r="J135" s="9">
        <f t="shared" si="8"/>
        <v>40000</v>
      </c>
      <c r="K135" s="9" t="s">
        <v>21</v>
      </c>
      <c r="L135" s="11"/>
      <c r="M135" s="8"/>
    </row>
    <row r="136" spans="1:13" x14ac:dyDescent="0.25">
      <c r="A136" s="7">
        <v>132</v>
      </c>
      <c r="B136" s="8" t="s">
        <v>179</v>
      </c>
      <c r="C136" s="9">
        <f t="shared" si="7"/>
        <v>136683</v>
      </c>
      <c r="D136" s="9"/>
      <c r="E136" s="9"/>
      <c r="F136" s="9"/>
      <c r="G136" s="9">
        <v>136683</v>
      </c>
      <c r="H136" s="9"/>
      <c r="I136" s="9"/>
      <c r="J136" s="9">
        <f t="shared" si="8"/>
        <v>136683</v>
      </c>
      <c r="K136" s="9" t="s">
        <v>21</v>
      </c>
      <c r="L136" s="11"/>
      <c r="M136" s="8"/>
    </row>
    <row r="137" spans="1:13" x14ac:dyDescent="0.25">
      <c r="A137" s="7">
        <v>133</v>
      </c>
      <c r="B137" s="8" t="s">
        <v>180</v>
      </c>
      <c r="C137" s="9">
        <f t="shared" si="7"/>
        <v>4045</v>
      </c>
      <c r="D137" s="9">
        <v>4045</v>
      </c>
      <c r="E137" s="9"/>
      <c r="F137" s="9"/>
      <c r="G137" s="9"/>
      <c r="H137" s="9"/>
      <c r="I137" s="9"/>
      <c r="J137" s="9">
        <f t="shared" si="8"/>
        <v>4045</v>
      </c>
      <c r="K137" s="9">
        <v>129736</v>
      </c>
      <c r="L137" s="10">
        <f>J137/K137</f>
        <v>3.1178701362767465E-2</v>
      </c>
      <c r="M137" s="8" t="s">
        <v>56</v>
      </c>
    </row>
    <row r="138" spans="1:13" x14ac:dyDescent="0.25">
      <c r="A138" s="7">
        <v>134</v>
      </c>
      <c r="B138" s="8" t="s">
        <v>181</v>
      </c>
      <c r="C138" s="9">
        <f t="shared" si="7"/>
        <v>5011</v>
      </c>
      <c r="D138" s="9">
        <v>5011</v>
      </c>
      <c r="E138" s="9"/>
      <c r="F138" s="9"/>
      <c r="G138" s="9"/>
      <c r="H138" s="9"/>
      <c r="I138" s="9"/>
      <c r="J138" s="9">
        <f t="shared" si="8"/>
        <v>5011</v>
      </c>
      <c r="K138" s="9" t="s">
        <v>21</v>
      </c>
      <c r="L138" s="11"/>
      <c r="M138" s="8"/>
    </row>
    <row r="139" spans="1:13" x14ac:dyDescent="0.25">
      <c r="A139" s="7">
        <v>135</v>
      </c>
      <c r="B139" s="8" t="s">
        <v>182</v>
      </c>
      <c r="C139" s="9">
        <f t="shared" si="7"/>
        <v>7695</v>
      </c>
      <c r="D139" s="9">
        <v>5474</v>
      </c>
      <c r="E139" s="9"/>
      <c r="F139" s="9">
        <v>2221</v>
      </c>
      <c r="G139" s="9"/>
      <c r="H139" s="9"/>
      <c r="I139" s="9"/>
      <c r="J139" s="9">
        <f t="shared" si="8"/>
        <v>7695</v>
      </c>
      <c r="K139" s="9">
        <v>361326</v>
      </c>
      <c r="L139" s="10">
        <f>J139/K139</f>
        <v>2.1296557679214893E-2</v>
      </c>
      <c r="M139" s="8" t="s">
        <v>23</v>
      </c>
    </row>
    <row r="140" spans="1:13" x14ac:dyDescent="0.25">
      <c r="A140" s="7">
        <v>136</v>
      </c>
      <c r="B140" s="8" t="s">
        <v>183</v>
      </c>
      <c r="C140" s="9">
        <f t="shared" si="7"/>
        <v>27445</v>
      </c>
      <c r="D140" s="9">
        <v>15947</v>
      </c>
      <c r="E140" s="9"/>
      <c r="F140" s="9">
        <v>11498</v>
      </c>
      <c r="G140" s="9"/>
      <c r="H140" s="9"/>
      <c r="I140" s="9"/>
      <c r="J140" s="9">
        <f t="shared" si="8"/>
        <v>27445</v>
      </c>
      <c r="K140" s="9">
        <v>546217</v>
      </c>
      <c r="L140" s="10">
        <f>J140/K140</f>
        <v>5.0245598361090923E-2</v>
      </c>
      <c r="M140" s="8"/>
    </row>
    <row r="141" spans="1:13" x14ac:dyDescent="0.25">
      <c r="A141" s="7">
        <v>137</v>
      </c>
      <c r="B141" s="8" t="s">
        <v>184</v>
      </c>
      <c r="C141" s="9">
        <f t="shared" si="7"/>
        <v>9765</v>
      </c>
      <c r="D141" s="9">
        <v>6443</v>
      </c>
      <c r="E141" s="9"/>
      <c r="F141" s="9">
        <v>3322</v>
      </c>
      <c r="G141" s="9"/>
      <c r="H141" s="9"/>
      <c r="I141" s="9"/>
      <c r="J141" s="9">
        <f t="shared" si="8"/>
        <v>9765</v>
      </c>
      <c r="K141" s="9">
        <v>229543</v>
      </c>
      <c r="L141" s="10">
        <f>J141/K141</f>
        <v>4.2541048953790794E-2</v>
      </c>
      <c r="M141" s="8"/>
    </row>
    <row r="142" spans="1:13" x14ac:dyDescent="0.25">
      <c r="A142" s="7">
        <v>138</v>
      </c>
      <c r="B142" s="8" t="s">
        <v>185</v>
      </c>
      <c r="C142" s="9">
        <f t="shared" si="7"/>
        <v>6405</v>
      </c>
      <c r="D142" s="9">
        <v>3987</v>
      </c>
      <c r="E142" s="9"/>
      <c r="F142" s="9">
        <v>2418</v>
      </c>
      <c r="G142" s="9"/>
      <c r="H142" s="9"/>
      <c r="I142" s="9"/>
      <c r="J142" s="9">
        <f t="shared" si="8"/>
        <v>6405</v>
      </c>
      <c r="K142" s="9">
        <v>309453</v>
      </c>
      <c r="L142" s="10">
        <f>J142/K142</f>
        <v>2.0697811945594322E-2</v>
      </c>
      <c r="M142" s="8" t="s">
        <v>23</v>
      </c>
    </row>
    <row r="143" spans="1:13" x14ac:dyDescent="0.25">
      <c r="A143" s="7">
        <v>139</v>
      </c>
      <c r="B143" s="8" t="s">
        <v>186</v>
      </c>
      <c r="C143" s="9">
        <f t="shared" si="7"/>
        <v>5440</v>
      </c>
      <c r="D143" s="9">
        <v>4178</v>
      </c>
      <c r="E143" s="9"/>
      <c r="F143" s="9">
        <v>1262</v>
      </c>
      <c r="G143" s="9"/>
      <c r="H143" s="9"/>
      <c r="I143" s="9"/>
      <c r="J143" s="9">
        <f t="shared" si="8"/>
        <v>5440</v>
      </c>
      <c r="K143" s="9" t="s">
        <v>21</v>
      </c>
      <c r="L143" s="11"/>
      <c r="M143" s="8" t="s">
        <v>74</v>
      </c>
    </row>
    <row r="144" spans="1:13" x14ac:dyDescent="0.25">
      <c r="A144" s="7">
        <v>140</v>
      </c>
      <c r="B144" s="8" t="s">
        <v>187</v>
      </c>
      <c r="C144" s="9">
        <f t="shared" si="7"/>
        <v>9040</v>
      </c>
      <c r="D144" s="9">
        <v>3968</v>
      </c>
      <c r="E144" s="9"/>
      <c r="F144" s="9">
        <v>5072</v>
      </c>
      <c r="G144" s="9"/>
      <c r="H144" s="9"/>
      <c r="I144" s="9"/>
      <c r="J144" s="9">
        <f t="shared" si="8"/>
        <v>9040</v>
      </c>
      <c r="K144" s="9" t="s">
        <v>21</v>
      </c>
      <c r="L144" s="11"/>
      <c r="M144" s="8" t="s">
        <v>23</v>
      </c>
    </row>
    <row r="145" spans="1:13" x14ac:dyDescent="0.25">
      <c r="A145" s="7">
        <v>141</v>
      </c>
      <c r="B145" s="8" t="s">
        <v>188</v>
      </c>
      <c r="C145" s="9">
        <f t="shared" si="7"/>
        <v>3367</v>
      </c>
      <c r="D145" s="9">
        <v>3367</v>
      </c>
      <c r="E145" s="9"/>
      <c r="F145" s="9"/>
      <c r="G145" s="9"/>
      <c r="H145" s="9"/>
      <c r="I145" s="9"/>
      <c r="J145" s="9">
        <f t="shared" si="8"/>
        <v>3367</v>
      </c>
      <c r="K145" s="9" t="s">
        <v>21</v>
      </c>
      <c r="L145" s="11"/>
      <c r="M145" s="8" t="s">
        <v>41</v>
      </c>
    </row>
    <row r="146" spans="1:13" x14ac:dyDescent="0.25">
      <c r="A146" s="7">
        <v>142</v>
      </c>
      <c r="B146" s="8" t="s">
        <v>189</v>
      </c>
      <c r="C146" s="9">
        <f t="shared" si="7"/>
        <v>40000</v>
      </c>
      <c r="D146" s="9"/>
      <c r="E146" s="9"/>
      <c r="F146" s="9"/>
      <c r="G146" s="9"/>
      <c r="H146" s="9">
        <v>40000</v>
      </c>
      <c r="I146" s="9"/>
      <c r="J146" s="9">
        <f t="shared" si="8"/>
        <v>40000</v>
      </c>
      <c r="K146" s="9" t="s">
        <v>21</v>
      </c>
      <c r="L146" s="11"/>
      <c r="M146" s="8"/>
    </row>
    <row r="147" spans="1:13" x14ac:dyDescent="0.25">
      <c r="A147" s="7">
        <v>143</v>
      </c>
      <c r="B147" s="8" t="s">
        <v>190</v>
      </c>
      <c r="C147" s="9">
        <f t="shared" si="7"/>
        <v>31047</v>
      </c>
      <c r="D147" s="9"/>
      <c r="E147" s="9"/>
      <c r="F147" s="9"/>
      <c r="G147" s="9">
        <v>31047</v>
      </c>
      <c r="H147" s="9"/>
      <c r="I147" s="9"/>
      <c r="J147" s="9">
        <f t="shared" si="8"/>
        <v>31047</v>
      </c>
      <c r="K147" s="9" t="s">
        <v>21</v>
      </c>
      <c r="L147" s="11"/>
      <c r="M147" s="8"/>
    </row>
    <row r="148" spans="1:13" x14ac:dyDescent="0.25">
      <c r="A148" s="7">
        <v>144</v>
      </c>
      <c r="B148" s="8" t="s">
        <v>191</v>
      </c>
      <c r="C148" s="9">
        <f t="shared" si="7"/>
        <v>57023</v>
      </c>
      <c r="D148" s="9"/>
      <c r="E148" s="9"/>
      <c r="F148" s="9"/>
      <c r="G148" s="9">
        <v>57023</v>
      </c>
      <c r="H148" s="9"/>
      <c r="I148" s="9"/>
      <c r="J148" s="9">
        <f t="shared" si="8"/>
        <v>57023</v>
      </c>
      <c r="K148" s="9" t="s">
        <v>21</v>
      </c>
      <c r="L148" s="11"/>
      <c r="M148" s="8"/>
    </row>
    <row r="149" spans="1:13" x14ac:dyDescent="0.25">
      <c r="A149" s="7">
        <v>145</v>
      </c>
      <c r="B149" s="8" t="s">
        <v>192</v>
      </c>
      <c r="C149" s="9">
        <f t="shared" si="7"/>
        <v>11183</v>
      </c>
      <c r="D149" s="9">
        <v>11183</v>
      </c>
      <c r="E149" s="9"/>
      <c r="F149" s="9"/>
      <c r="G149" s="9"/>
      <c r="H149" s="9"/>
      <c r="I149" s="9"/>
      <c r="J149" s="9">
        <f t="shared" si="8"/>
        <v>11183</v>
      </c>
      <c r="K149" s="9">
        <v>228148</v>
      </c>
      <c r="L149" s="10">
        <f>J149/K149</f>
        <v>4.901642793274541E-2</v>
      </c>
      <c r="M149" s="8" t="s">
        <v>93</v>
      </c>
    </row>
    <row r="150" spans="1:13" x14ac:dyDescent="0.25">
      <c r="A150" s="7">
        <v>146</v>
      </c>
      <c r="B150" s="8" t="s">
        <v>193</v>
      </c>
      <c r="C150" s="9">
        <f t="shared" si="7"/>
        <v>6973</v>
      </c>
      <c r="D150" s="9">
        <v>6973</v>
      </c>
      <c r="E150" s="9"/>
      <c r="F150" s="9"/>
      <c r="G150" s="9"/>
      <c r="H150" s="9"/>
      <c r="I150" s="9"/>
      <c r="J150" s="9">
        <f t="shared" si="8"/>
        <v>6973</v>
      </c>
      <c r="K150" s="9">
        <v>251313</v>
      </c>
      <c r="L150" s="10">
        <f>J150/K150</f>
        <v>2.7746276555530355E-2</v>
      </c>
      <c r="M150" s="8" t="s">
        <v>78</v>
      </c>
    </row>
    <row r="151" spans="1:13" x14ac:dyDescent="0.25">
      <c r="A151" s="7">
        <v>147</v>
      </c>
      <c r="B151" s="8" t="s">
        <v>194</v>
      </c>
      <c r="C151" s="9">
        <f t="shared" si="7"/>
        <v>4045</v>
      </c>
      <c r="D151" s="9">
        <v>4045</v>
      </c>
      <c r="E151" s="9"/>
      <c r="F151" s="9"/>
      <c r="G151" s="9"/>
      <c r="H151" s="9"/>
      <c r="I151" s="9"/>
      <c r="J151" s="9">
        <f t="shared" si="8"/>
        <v>4045</v>
      </c>
      <c r="K151" s="9" t="s">
        <v>21</v>
      </c>
      <c r="L151" s="11"/>
      <c r="M151" s="8"/>
    </row>
    <row r="152" spans="1:13" x14ac:dyDescent="0.25">
      <c r="A152" s="7">
        <v>148</v>
      </c>
      <c r="B152" s="8" t="s">
        <v>195</v>
      </c>
      <c r="C152" s="9">
        <f t="shared" si="7"/>
        <v>8886</v>
      </c>
      <c r="D152" s="9">
        <v>8886</v>
      </c>
      <c r="E152" s="9"/>
      <c r="F152" s="9"/>
      <c r="G152" s="9"/>
      <c r="H152" s="9"/>
      <c r="I152" s="9"/>
      <c r="J152" s="9">
        <f t="shared" si="8"/>
        <v>8886</v>
      </c>
      <c r="K152" s="9" t="s">
        <v>21</v>
      </c>
      <c r="L152" s="11"/>
      <c r="M152" s="8" t="s">
        <v>196</v>
      </c>
    </row>
    <row r="153" spans="1:13" x14ac:dyDescent="0.25">
      <c r="A153" s="7">
        <v>149</v>
      </c>
      <c r="B153" s="8" t="s">
        <v>197</v>
      </c>
      <c r="C153" s="9">
        <f t="shared" si="7"/>
        <v>3367</v>
      </c>
      <c r="D153" s="9">
        <v>3367</v>
      </c>
      <c r="E153" s="9"/>
      <c r="F153" s="9"/>
      <c r="G153" s="9"/>
      <c r="H153" s="9"/>
      <c r="I153" s="9"/>
      <c r="J153" s="9">
        <f t="shared" si="8"/>
        <v>3367</v>
      </c>
      <c r="K153" s="9" t="s">
        <v>21</v>
      </c>
      <c r="L153" s="11"/>
      <c r="M153" s="8"/>
    </row>
    <row r="154" spans="1:13" x14ac:dyDescent="0.25">
      <c r="A154" s="7">
        <v>150</v>
      </c>
      <c r="B154" s="8" t="s">
        <v>198</v>
      </c>
      <c r="C154" s="9">
        <f t="shared" si="7"/>
        <v>4045</v>
      </c>
      <c r="D154" s="9">
        <v>4045</v>
      </c>
      <c r="E154" s="9"/>
      <c r="F154" s="9"/>
      <c r="G154" s="9"/>
      <c r="H154" s="9"/>
      <c r="I154" s="9"/>
      <c r="J154" s="9">
        <f t="shared" si="8"/>
        <v>4045</v>
      </c>
      <c r="K154" s="9" t="s">
        <v>21</v>
      </c>
      <c r="L154" s="11"/>
      <c r="M154" s="8"/>
    </row>
    <row r="155" spans="1:13" x14ac:dyDescent="0.25">
      <c r="A155" s="7">
        <v>151</v>
      </c>
      <c r="B155" s="8" t="s">
        <v>199</v>
      </c>
      <c r="C155" s="9">
        <f t="shared" si="7"/>
        <v>4045</v>
      </c>
      <c r="D155" s="9">
        <v>4045</v>
      </c>
      <c r="E155" s="9"/>
      <c r="F155" s="9"/>
      <c r="G155" s="9"/>
      <c r="H155" s="9"/>
      <c r="I155" s="9"/>
      <c r="J155" s="9">
        <f t="shared" si="8"/>
        <v>4045</v>
      </c>
      <c r="K155" s="9">
        <v>210684</v>
      </c>
      <c r="L155" s="10">
        <f>J155/K155</f>
        <v>1.9199369672115586E-2</v>
      </c>
      <c r="M155" s="8" t="s">
        <v>46</v>
      </c>
    </row>
    <row r="156" spans="1:13" x14ac:dyDescent="0.25">
      <c r="A156" s="7">
        <v>152</v>
      </c>
      <c r="B156" s="8" t="s">
        <v>200</v>
      </c>
      <c r="C156" s="9">
        <f t="shared" si="7"/>
        <v>4045</v>
      </c>
      <c r="D156" s="9">
        <v>4045</v>
      </c>
      <c r="E156" s="9"/>
      <c r="F156" s="9"/>
      <c r="G156" s="9"/>
      <c r="H156" s="9"/>
      <c r="I156" s="9"/>
      <c r="J156" s="9">
        <f t="shared" si="8"/>
        <v>4045</v>
      </c>
      <c r="K156" s="9">
        <v>280779</v>
      </c>
      <c r="L156" s="10">
        <f>J156/K156</f>
        <v>1.4406348053095139E-2</v>
      </c>
      <c r="M156" s="8" t="s">
        <v>63</v>
      </c>
    </row>
    <row r="157" spans="1:13" x14ac:dyDescent="0.25">
      <c r="A157" s="7">
        <v>153</v>
      </c>
      <c r="B157" s="8" t="s">
        <v>201</v>
      </c>
      <c r="C157" s="9">
        <f t="shared" si="7"/>
        <v>4030</v>
      </c>
      <c r="D157" s="9">
        <v>4030</v>
      </c>
      <c r="E157" s="9"/>
      <c r="F157" s="9"/>
      <c r="G157" s="9"/>
      <c r="H157" s="9"/>
      <c r="I157" s="9"/>
      <c r="J157" s="9">
        <f t="shared" si="8"/>
        <v>4030</v>
      </c>
      <c r="K157" s="9">
        <v>333264</v>
      </c>
      <c r="L157" s="10">
        <f>J157/K157</f>
        <v>1.2092515243170579E-2</v>
      </c>
      <c r="M157" s="8" t="s">
        <v>23</v>
      </c>
    </row>
    <row r="158" spans="1:13" x14ac:dyDescent="0.25">
      <c r="A158" s="7">
        <v>154</v>
      </c>
      <c r="B158" s="8" t="s">
        <v>202</v>
      </c>
      <c r="C158" s="9">
        <f t="shared" si="7"/>
        <v>4945</v>
      </c>
      <c r="D158" s="9">
        <v>4945</v>
      </c>
      <c r="E158" s="9"/>
      <c r="F158" s="9"/>
      <c r="G158" s="9"/>
      <c r="H158" s="9"/>
      <c r="I158" s="9"/>
      <c r="J158" s="9">
        <f t="shared" si="8"/>
        <v>4945</v>
      </c>
      <c r="K158" s="9">
        <v>184080</v>
      </c>
      <c r="L158" s="10">
        <f>J158/K158</f>
        <v>2.6863320295523685E-2</v>
      </c>
      <c r="M158" s="8"/>
    </row>
    <row r="159" spans="1:13" x14ac:dyDescent="0.25">
      <c r="A159" s="7">
        <v>155</v>
      </c>
      <c r="B159" s="8" t="s">
        <v>203</v>
      </c>
      <c r="C159" s="9">
        <f t="shared" si="7"/>
        <v>2534</v>
      </c>
      <c r="D159" s="9">
        <v>2534</v>
      </c>
      <c r="E159" s="9"/>
      <c r="F159" s="9"/>
      <c r="G159" s="9"/>
      <c r="H159" s="9"/>
      <c r="I159" s="9"/>
      <c r="J159" s="9">
        <f t="shared" si="8"/>
        <v>2534</v>
      </c>
      <c r="K159" s="9" t="s">
        <v>21</v>
      </c>
      <c r="L159" s="11"/>
      <c r="M159" s="8" t="s">
        <v>23</v>
      </c>
    </row>
    <row r="160" spans="1:13" x14ac:dyDescent="0.25">
      <c r="A160" s="7">
        <v>156</v>
      </c>
      <c r="B160" s="8" t="s">
        <v>204</v>
      </c>
      <c r="C160" s="9">
        <f t="shared" si="7"/>
        <v>15635</v>
      </c>
      <c r="D160" s="9"/>
      <c r="E160" s="9"/>
      <c r="F160" s="9"/>
      <c r="G160" s="9">
        <v>15635</v>
      </c>
      <c r="H160" s="9"/>
      <c r="I160" s="9"/>
      <c r="J160" s="9">
        <f t="shared" si="8"/>
        <v>15635</v>
      </c>
      <c r="K160" s="9" t="s">
        <v>21</v>
      </c>
      <c r="L160" s="11"/>
      <c r="M160" s="8"/>
    </row>
    <row r="161" spans="1:13" x14ac:dyDescent="0.25">
      <c r="A161" s="7">
        <v>157</v>
      </c>
      <c r="B161" s="8" t="s">
        <v>205</v>
      </c>
      <c r="C161" s="9">
        <f t="shared" si="7"/>
        <v>5541</v>
      </c>
      <c r="D161" s="9">
        <v>5541</v>
      </c>
      <c r="E161" s="9"/>
      <c r="F161" s="9"/>
      <c r="G161" s="9"/>
      <c r="H161" s="9"/>
      <c r="I161" s="9"/>
      <c r="J161" s="9">
        <f t="shared" si="8"/>
        <v>5541</v>
      </c>
      <c r="K161" s="9">
        <v>251201</v>
      </c>
      <c r="L161" s="10">
        <f>J161/K161</f>
        <v>2.2058033208466526E-2</v>
      </c>
      <c r="M161" s="8"/>
    </row>
    <row r="162" spans="1:13" x14ac:dyDescent="0.25">
      <c r="A162" s="7">
        <v>158</v>
      </c>
      <c r="B162" s="8" t="s">
        <v>206</v>
      </c>
      <c r="C162" s="9">
        <f t="shared" si="7"/>
        <v>4648</v>
      </c>
      <c r="D162" s="9">
        <v>4648</v>
      </c>
      <c r="E162" s="9"/>
      <c r="F162" s="9"/>
      <c r="G162" s="9"/>
      <c r="H162" s="9"/>
      <c r="I162" s="9"/>
      <c r="J162" s="9">
        <f t="shared" si="8"/>
        <v>4648</v>
      </c>
      <c r="K162" s="9" t="s">
        <v>21</v>
      </c>
      <c r="L162" s="11"/>
      <c r="M162" s="8"/>
    </row>
    <row r="163" spans="1:13" x14ac:dyDescent="0.25">
      <c r="A163" s="7">
        <v>159</v>
      </c>
      <c r="B163" s="8" t="s">
        <v>207</v>
      </c>
      <c r="C163" s="9">
        <f t="shared" si="7"/>
        <v>16906</v>
      </c>
      <c r="D163" s="9">
        <v>16906</v>
      </c>
      <c r="E163" s="9"/>
      <c r="F163" s="9"/>
      <c r="G163" s="9"/>
      <c r="H163" s="9"/>
      <c r="I163" s="9"/>
      <c r="J163" s="9">
        <f t="shared" si="8"/>
        <v>16906</v>
      </c>
      <c r="K163" s="9" t="s">
        <v>21</v>
      </c>
      <c r="L163" s="11"/>
      <c r="M163" s="8"/>
    </row>
    <row r="164" spans="1:13" x14ac:dyDescent="0.25">
      <c r="A164" s="7">
        <v>160</v>
      </c>
      <c r="B164" s="8" t="s">
        <v>208</v>
      </c>
      <c r="C164" s="9">
        <f t="shared" si="7"/>
        <v>51375</v>
      </c>
      <c r="D164" s="9"/>
      <c r="E164" s="9"/>
      <c r="F164" s="9"/>
      <c r="G164" s="9">
        <v>51375</v>
      </c>
      <c r="H164" s="9"/>
      <c r="I164" s="9"/>
      <c r="J164" s="9">
        <f t="shared" si="8"/>
        <v>51375</v>
      </c>
      <c r="K164" s="9" t="s">
        <v>21</v>
      </c>
      <c r="L164" s="11"/>
      <c r="M164" s="8" t="s">
        <v>103</v>
      </c>
    </row>
    <row r="165" spans="1:13" x14ac:dyDescent="0.25">
      <c r="A165" s="7">
        <v>161</v>
      </c>
      <c r="B165" s="8" t="s">
        <v>209</v>
      </c>
      <c r="C165" s="9">
        <f t="shared" si="7"/>
        <v>4599046</v>
      </c>
      <c r="D165" s="9">
        <v>3102055</v>
      </c>
      <c r="E165" s="9"/>
      <c r="F165" s="9">
        <v>197958</v>
      </c>
      <c r="G165" s="9">
        <v>1299033</v>
      </c>
      <c r="H165" s="9"/>
      <c r="I165" s="9">
        <v>520400</v>
      </c>
      <c r="J165" s="9">
        <f t="shared" si="8"/>
        <v>5119446</v>
      </c>
      <c r="K165" s="9">
        <v>10227509</v>
      </c>
      <c r="L165" s="10">
        <f>J165/K165</f>
        <v>0.50055648936608121</v>
      </c>
      <c r="M165" s="8" t="s">
        <v>210</v>
      </c>
    </row>
    <row r="166" spans="1:13" x14ac:dyDescent="0.25">
      <c r="A166" s="7">
        <v>162</v>
      </c>
      <c r="B166" s="8" t="s">
        <v>211</v>
      </c>
      <c r="C166" s="9">
        <f t="shared" si="7"/>
        <v>50000</v>
      </c>
      <c r="D166" s="9"/>
      <c r="E166" s="9"/>
      <c r="F166" s="9"/>
      <c r="G166" s="9"/>
      <c r="H166" s="9">
        <v>50000</v>
      </c>
      <c r="I166" s="9"/>
      <c r="J166" s="9">
        <f t="shared" si="8"/>
        <v>50000</v>
      </c>
      <c r="K166" s="9" t="s">
        <v>21</v>
      </c>
      <c r="L166" s="11"/>
      <c r="M166" s="8"/>
    </row>
    <row r="167" spans="1:13" x14ac:dyDescent="0.25">
      <c r="A167" s="7">
        <v>163</v>
      </c>
      <c r="B167" s="8" t="s">
        <v>212</v>
      </c>
      <c r="C167" s="9">
        <f t="shared" si="7"/>
        <v>4045</v>
      </c>
      <c r="D167" s="9">
        <v>4045</v>
      </c>
      <c r="E167" s="9"/>
      <c r="F167" s="9"/>
      <c r="G167" s="9"/>
      <c r="H167" s="9"/>
      <c r="I167" s="9"/>
      <c r="J167" s="9">
        <f t="shared" si="8"/>
        <v>4045</v>
      </c>
      <c r="K167" s="9">
        <v>167995</v>
      </c>
      <c r="L167" s="10">
        <f>J167/K167</f>
        <v>2.4078097562427452E-2</v>
      </c>
      <c r="M167" s="8"/>
    </row>
    <row r="168" spans="1:13" x14ac:dyDescent="0.25">
      <c r="A168" s="7">
        <v>164</v>
      </c>
      <c r="B168" s="8" t="s">
        <v>213</v>
      </c>
      <c r="C168" s="9">
        <f t="shared" si="7"/>
        <v>8324</v>
      </c>
      <c r="D168" s="9">
        <v>8324</v>
      </c>
      <c r="E168" s="9"/>
      <c r="F168" s="9"/>
      <c r="G168" s="9"/>
      <c r="H168" s="9"/>
      <c r="I168" s="9"/>
      <c r="J168" s="9">
        <f t="shared" si="8"/>
        <v>8324</v>
      </c>
      <c r="K168" s="9">
        <v>438030</v>
      </c>
      <c r="L168" s="10">
        <f>J168/K168</f>
        <v>1.9003264616578773E-2</v>
      </c>
      <c r="M168" s="8" t="s">
        <v>23</v>
      </c>
    </row>
    <row r="169" spans="1:13" x14ac:dyDescent="0.25">
      <c r="A169" s="7">
        <v>165</v>
      </c>
      <c r="B169" s="8" t="s">
        <v>214</v>
      </c>
      <c r="C169" s="9">
        <f t="shared" si="7"/>
        <v>10593</v>
      </c>
      <c r="D169" s="9">
        <v>10593</v>
      </c>
      <c r="E169" s="9"/>
      <c r="F169" s="9"/>
      <c r="G169" s="9"/>
      <c r="H169" s="9"/>
      <c r="I169" s="9"/>
      <c r="J169" s="9">
        <f t="shared" si="8"/>
        <v>10593</v>
      </c>
      <c r="K169" s="9" t="s">
        <v>21</v>
      </c>
      <c r="L169" s="11"/>
      <c r="M169" s="8"/>
    </row>
    <row r="170" spans="1:13" x14ac:dyDescent="0.25">
      <c r="A170" s="7">
        <v>166</v>
      </c>
      <c r="B170" s="8" t="s">
        <v>215</v>
      </c>
      <c r="C170" s="9">
        <f t="shared" si="7"/>
        <v>67161</v>
      </c>
      <c r="D170" s="9"/>
      <c r="E170" s="9"/>
      <c r="F170" s="9">
        <v>67161</v>
      </c>
      <c r="G170" s="9"/>
      <c r="H170" s="9"/>
      <c r="I170" s="9"/>
      <c r="J170" s="9">
        <f t="shared" si="8"/>
        <v>67161</v>
      </c>
      <c r="K170" s="9">
        <v>15312907</v>
      </c>
      <c r="L170" s="10">
        <f>J170/K170</f>
        <v>4.3859079141537263E-3</v>
      </c>
      <c r="M170" s="8" t="s">
        <v>74</v>
      </c>
    </row>
    <row r="171" spans="1:13" x14ac:dyDescent="0.25">
      <c r="A171" s="7">
        <v>167</v>
      </c>
      <c r="B171" s="8" t="s">
        <v>216</v>
      </c>
      <c r="C171" s="9">
        <f t="shared" si="7"/>
        <v>4045</v>
      </c>
      <c r="D171" s="9">
        <v>4045</v>
      </c>
      <c r="E171" s="9"/>
      <c r="F171" s="9"/>
      <c r="G171" s="9"/>
      <c r="H171" s="9"/>
      <c r="I171" s="9"/>
      <c r="J171" s="9">
        <f t="shared" si="8"/>
        <v>4045</v>
      </c>
      <c r="K171" s="9" t="s">
        <v>21</v>
      </c>
      <c r="L171" s="11"/>
      <c r="M171" s="8"/>
    </row>
    <row r="172" spans="1:13" x14ac:dyDescent="0.25">
      <c r="A172" s="7">
        <v>168</v>
      </c>
      <c r="B172" s="8" t="s">
        <v>217</v>
      </c>
      <c r="C172" s="9">
        <f t="shared" si="7"/>
        <v>8531</v>
      </c>
      <c r="D172" s="9">
        <v>4045</v>
      </c>
      <c r="E172" s="9"/>
      <c r="F172" s="9">
        <v>4486</v>
      </c>
      <c r="G172" s="9"/>
      <c r="H172" s="9"/>
      <c r="I172" s="9"/>
      <c r="J172" s="9">
        <f t="shared" si="8"/>
        <v>8531</v>
      </c>
      <c r="K172" s="9">
        <v>297069</v>
      </c>
      <c r="L172" s="10">
        <f>J172/K172</f>
        <v>2.871723404326941E-2</v>
      </c>
      <c r="M172" s="8" t="s">
        <v>41</v>
      </c>
    </row>
    <row r="173" spans="1:13" x14ac:dyDescent="0.25">
      <c r="A173" s="7">
        <v>169</v>
      </c>
      <c r="B173" s="8" t="s">
        <v>218</v>
      </c>
      <c r="C173" s="9">
        <f t="shared" si="7"/>
        <v>17909</v>
      </c>
      <c r="D173" s="9">
        <v>11442</v>
      </c>
      <c r="E173" s="9"/>
      <c r="F173" s="9">
        <v>6467</v>
      </c>
      <c r="G173" s="9"/>
      <c r="H173" s="9"/>
      <c r="I173" s="9"/>
      <c r="J173" s="9">
        <f t="shared" si="8"/>
        <v>17909</v>
      </c>
      <c r="K173" s="9">
        <v>482012</v>
      </c>
      <c r="L173" s="10">
        <f>J173/K173</f>
        <v>3.7154676647054428E-2</v>
      </c>
      <c r="M173" s="8" t="s">
        <v>37</v>
      </c>
    </row>
    <row r="174" spans="1:13" x14ac:dyDescent="0.25">
      <c r="A174" s="7">
        <v>170</v>
      </c>
      <c r="B174" s="8" t="s">
        <v>219</v>
      </c>
      <c r="C174" s="9">
        <f t="shared" si="7"/>
        <v>13259</v>
      </c>
      <c r="D174" s="9">
        <v>6801</v>
      </c>
      <c r="E174" s="9"/>
      <c r="F174" s="9">
        <v>6458</v>
      </c>
      <c r="G174" s="9"/>
      <c r="H174" s="9"/>
      <c r="I174" s="9"/>
      <c r="J174" s="9">
        <f t="shared" si="8"/>
        <v>13259</v>
      </c>
      <c r="K174" s="9">
        <v>334727</v>
      </c>
      <c r="L174" s="10">
        <f>J174/K174</f>
        <v>3.961138480015057E-2</v>
      </c>
      <c r="M174" s="8" t="s">
        <v>37</v>
      </c>
    </row>
    <row r="175" spans="1:13" x14ac:dyDescent="0.25">
      <c r="A175" s="7">
        <v>171</v>
      </c>
      <c r="B175" s="8" t="s">
        <v>220</v>
      </c>
      <c r="C175" s="9">
        <f t="shared" si="7"/>
        <v>246836</v>
      </c>
      <c r="D175" s="9"/>
      <c r="E175" s="9"/>
      <c r="F175" s="9"/>
      <c r="G175" s="9">
        <v>246836</v>
      </c>
      <c r="H175" s="9"/>
      <c r="I175" s="9"/>
      <c r="J175" s="9">
        <f t="shared" si="8"/>
        <v>246836</v>
      </c>
      <c r="K175" s="9" t="s">
        <v>21</v>
      </c>
      <c r="L175" s="11"/>
      <c r="M175" s="8"/>
    </row>
    <row r="176" spans="1:13" x14ac:dyDescent="0.25">
      <c r="A176" s="7">
        <v>172</v>
      </c>
      <c r="B176" s="8" t="s">
        <v>221</v>
      </c>
      <c r="C176" s="9">
        <f t="shared" si="7"/>
        <v>5676</v>
      </c>
      <c r="D176" s="9">
        <v>5676</v>
      </c>
      <c r="E176" s="9"/>
      <c r="F176" s="9"/>
      <c r="G176" s="9"/>
      <c r="H176" s="9"/>
      <c r="I176" s="9"/>
      <c r="J176" s="9">
        <f t="shared" si="8"/>
        <v>5676</v>
      </c>
      <c r="K176" s="9" t="s">
        <v>21</v>
      </c>
      <c r="L176" s="11"/>
      <c r="M176" s="8" t="s">
        <v>23</v>
      </c>
    </row>
    <row r="177" spans="1:13" x14ac:dyDescent="0.25">
      <c r="A177" s="7">
        <v>173</v>
      </c>
      <c r="B177" s="8" t="s">
        <v>222</v>
      </c>
      <c r="C177" s="9">
        <f t="shared" si="7"/>
        <v>10859</v>
      </c>
      <c r="D177" s="9">
        <v>10859</v>
      </c>
      <c r="E177" s="9"/>
      <c r="F177" s="9"/>
      <c r="G177" s="9"/>
      <c r="H177" s="9"/>
      <c r="I177" s="9"/>
      <c r="J177" s="9">
        <f t="shared" si="8"/>
        <v>10859</v>
      </c>
      <c r="K177" s="9">
        <v>1201558</v>
      </c>
      <c r="L177" s="10">
        <f>J177/K177</f>
        <v>9.0374330660692205E-3</v>
      </c>
      <c r="M177" s="8" t="s">
        <v>23</v>
      </c>
    </row>
    <row r="178" spans="1:13" x14ac:dyDescent="0.25">
      <c r="A178" s="7">
        <v>174</v>
      </c>
      <c r="B178" s="8" t="s">
        <v>223</v>
      </c>
      <c r="C178" s="9">
        <f t="shared" si="7"/>
        <v>40000</v>
      </c>
      <c r="D178" s="9"/>
      <c r="E178" s="9"/>
      <c r="F178" s="9"/>
      <c r="G178" s="9"/>
      <c r="H178" s="9">
        <v>40000</v>
      </c>
      <c r="I178" s="9"/>
      <c r="J178" s="9">
        <f t="shared" si="8"/>
        <v>40000</v>
      </c>
      <c r="K178" s="9" t="s">
        <v>21</v>
      </c>
      <c r="L178" s="11"/>
      <c r="M178" s="8"/>
    </row>
    <row r="179" spans="1:13" x14ac:dyDescent="0.25">
      <c r="A179" s="7">
        <v>175</v>
      </c>
      <c r="B179" s="8" t="s">
        <v>224</v>
      </c>
      <c r="C179" s="9">
        <f t="shared" si="7"/>
        <v>4192</v>
      </c>
      <c r="D179" s="9">
        <v>4192</v>
      </c>
      <c r="E179" s="9"/>
      <c r="F179" s="9"/>
      <c r="G179" s="9"/>
      <c r="H179" s="9"/>
      <c r="I179" s="9"/>
      <c r="J179" s="9">
        <f t="shared" si="8"/>
        <v>4192</v>
      </c>
      <c r="K179" s="9" t="s">
        <v>21</v>
      </c>
      <c r="L179" s="11"/>
      <c r="M179" s="8"/>
    </row>
    <row r="180" spans="1:13" x14ac:dyDescent="0.25">
      <c r="A180" s="7">
        <v>176</v>
      </c>
      <c r="B180" s="8" t="s">
        <v>225</v>
      </c>
      <c r="C180" s="9">
        <f t="shared" si="7"/>
        <v>5174</v>
      </c>
      <c r="D180" s="9">
        <v>5174</v>
      </c>
      <c r="E180" s="9"/>
      <c r="F180" s="9"/>
      <c r="G180" s="9"/>
      <c r="H180" s="9"/>
      <c r="I180" s="9"/>
      <c r="J180" s="9">
        <f t="shared" si="8"/>
        <v>5174</v>
      </c>
      <c r="K180" s="9">
        <v>293949</v>
      </c>
      <c r="L180" s="10">
        <f>J180/K180</f>
        <v>1.760169281065763E-2</v>
      </c>
      <c r="M180" s="8" t="s">
        <v>23</v>
      </c>
    </row>
    <row r="181" spans="1:13" x14ac:dyDescent="0.25">
      <c r="A181" s="7">
        <v>177</v>
      </c>
      <c r="B181" s="8" t="s">
        <v>226</v>
      </c>
      <c r="C181" s="9">
        <f t="shared" si="7"/>
        <v>17840</v>
      </c>
      <c r="D181" s="9">
        <v>14556</v>
      </c>
      <c r="E181" s="9"/>
      <c r="F181" s="9">
        <v>3284</v>
      </c>
      <c r="G181" s="9"/>
      <c r="H181" s="9"/>
      <c r="I181" s="9"/>
      <c r="J181" s="9">
        <f t="shared" si="8"/>
        <v>17840</v>
      </c>
      <c r="K181" s="9">
        <v>526472</v>
      </c>
      <c r="L181" s="10">
        <f>J181/K181</f>
        <v>3.3885942652220821E-2</v>
      </c>
      <c r="M181" s="8" t="s">
        <v>56</v>
      </c>
    </row>
    <row r="182" spans="1:13" x14ac:dyDescent="0.25">
      <c r="A182" s="7">
        <v>178</v>
      </c>
      <c r="B182" s="8" t="s">
        <v>227</v>
      </c>
      <c r="C182" s="9">
        <f t="shared" si="7"/>
        <v>4045</v>
      </c>
      <c r="D182" s="9">
        <v>4045</v>
      </c>
      <c r="E182" s="9"/>
      <c r="F182" s="9"/>
      <c r="G182" s="9"/>
      <c r="H182" s="9"/>
      <c r="I182" s="9"/>
      <c r="J182" s="9">
        <f t="shared" si="8"/>
        <v>4045</v>
      </c>
      <c r="K182" s="9">
        <v>100893</v>
      </c>
      <c r="L182" s="10">
        <f>J182/K182</f>
        <v>4.0091978630826718E-2</v>
      </c>
      <c r="M182" s="8" t="s">
        <v>63</v>
      </c>
    </row>
    <row r="183" spans="1:13" x14ac:dyDescent="0.25">
      <c r="A183" s="7">
        <v>179</v>
      </c>
      <c r="B183" s="8" t="s">
        <v>228</v>
      </c>
      <c r="C183" s="9">
        <f t="shared" si="7"/>
        <v>4045</v>
      </c>
      <c r="D183" s="9">
        <v>4045</v>
      </c>
      <c r="E183" s="9"/>
      <c r="F183" s="9"/>
      <c r="G183" s="9"/>
      <c r="H183" s="9"/>
      <c r="I183" s="9"/>
      <c r="J183" s="9">
        <f t="shared" si="8"/>
        <v>4045</v>
      </c>
      <c r="K183" s="9" t="s">
        <v>21</v>
      </c>
      <c r="L183" s="11"/>
      <c r="M183" s="8"/>
    </row>
    <row r="184" spans="1:13" x14ac:dyDescent="0.25">
      <c r="A184" s="7">
        <v>180</v>
      </c>
      <c r="B184" s="8" t="s">
        <v>229</v>
      </c>
      <c r="C184" s="9">
        <f t="shared" si="7"/>
        <v>1212351</v>
      </c>
      <c r="D184" s="9">
        <v>185604</v>
      </c>
      <c r="E184" s="9"/>
      <c r="F184" s="9">
        <v>873179</v>
      </c>
      <c r="G184" s="9">
        <v>153568</v>
      </c>
      <c r="H184" s="9"/>
      <c r="I184" s="9"/>
      <c r="J184" s="9">
        <f t="shared" si="8"/>
        <v>1212351</v>
      </c>
      <c r="K184" s="9">
        <v>6589274</v>
      </c>
      <c r="L184" s="10">
        <f>J184/K184</f>
        <v>0.1839885547330404</v>
      </c>
      <c r="M184" s="8" t="s">
        <v>230</v>
      </c>
    </row>
    <row r="185" spans="1:13" x14ac:dyDescent="0.25">
      <c r="A185" s="7">
        <v>181</v>
      </c>
      <c r="B185" s="8" t="s">
        <v>231</v>
      </c>
      <c r="C185" s="9">
        <f t="shared" si="7"/>
        <v>429012</v>
      </c>
      <c r="D185" s="9"/>
      <c r="E185" s="9">
        <v>429012</v>
      </c>
      <c r="F185" s="9"/>
      <c r="G185" s="9"/>
      <c r="H185" s="9"/>
      <c r="I185" s="9"/>
      <c r="J185" s="9">
        <f t="shared" si="8"/>
        <v>429012</v>
      </c>
      <c r="K185" s="9" t="s">
        <v>21</v>
      </c>
      <c r="L185" s="11"/>
      <c r="M185" s="8"/>
    </row>
    <row r="186" spans="1:13" x14ac:dyDescent="0.25">
      <c r="A186" s="7">
        <v>182</v>
      </c>
      <c r="B186" s="8" t="s">
        <v>232</v>
      </c>
      <c r="C186" s="9">
        <f t="shared" si="7"/>
        <v>4772</v>
      </c>
      <c r="D186" s="9">
        <v>4072</v>
      </c>
      <c r="E186" s="9"/>
      <c r="F186" s="9">
        <v>700</v>
      </c>
      <c r="G186" s="9"/>
      <c r="H186" s="9"/>
      <c r="I186" s="9"/>
      <c r="J186" s="9">
        <f t="shared" si="8"/>
        <v>4772</v>
      </c>
      <c r="K186" s="9">
        <v>234279</v>
      </c>
      <c r="L186" s="10">
        <f t="shared" ref="L186:L195" si="9">J186/K186</f>
        <v>2.0368876425117061E-2</v>
      </c>
      <c r="M186" s="8" t="s">
        <v>23</v>
      </c>
    </row>
    <row r="187" spans="1:13" x14ac:dyDescent="0.25">
      <c r="A187" s="7">
        <v>183</v>
      </c>
      <c r="B187" s="8" t="s">
        <v>233</v>
      </c>
      <c r="C187" s="9">
        <f t="shared" si="7"/>
        <v>10238</v>
      </c>
      <c r="D187" s="9">
        <v>6421</v>
      </c>
      <c r="E187" s="9"/>
      <c r="F187" s="9">
        <v>3817</v>
      </c>
      <c r="G187" s="9"/>
      <c r="H187" s="9"/>
      <c r="I187" s="9"/>
      <c r="J187" s="9">
        <f t="shared" si="8"/>
        <v>10238</v>
      </c>
      <c r="K187" s="9">
        <v>259277</v>
      </c>
      <c r="L187" s="10">
        <f t="shared" si="9"/>
        <v>3.9486726551140286E-2</v>
      </c>
      <c r="M187" s="8" t="s">
        <v>74</v>
      </c>
    </row>
    <row r="188" spans="1:13" x14ac:dyDescent="0.25">
      <c r="A188" s="7">
        <v>184</v>
      </c>
      <c r="B188" s="8" t="s">
        <v>234</v>
      </c>
      <c r="C188" s="9">
        <f t="shared" si="7"/>
        <v>8224</v>
      </c>
      <c r="D188" s="9">
        <v>4534</v>
      </c>
      <c r="E188" s="9"/>
      <c r="F188" s="9">
        <v>3690</v>
      </c>
      <c r="G188" s="9"/>
      <c r="H188" s="9"/>
      <c r="I188" s="9"/>
      <c r="J188" s="9">
        <f t="shared" si="8"/>
        <v>8224</v>
      </c>
      <c r="K188" s="9">
        <v>178941</v>
      </c>
      <c r="L188" s="10">
        <f t="shared" si="9"/>
        <v>4.5959282668589091E-2</v>
      </c>
      <c r="M188" s="8" t="s">
        <v>37</v>
      </c>
    </row>
    <row r="189" spans="1:13" x14ac:dyDescent="0.25">
      <c r="A189" s="7">
        <v>185</v>
      </c>
      <c r="B189" s="8" t="s">
        <v>235</v>
      </c>
      <c r="C189" s="9">
        <f t="shared" si="7"/>
        <v>110691</v>
      </c>
      <c r="D189" s="9"/>
      <c r="E189" s="9"/>
      <c r="F189" s="9">
        <v>110691</v>
      </c>
      <c r="G189" s="9"/>
      <c r="H189" s="9"/>
      <c r="I189" s="9"/>
      <c r="J189" s="9">
        <f t="shared" si="8"/>
        <v>110691</v>
      </c>
      <c r="K189" s="9">
        <v>16467452</v>
      </c>
      <c r="L189" s="10">
        <f t="shared" si="9"/>
        <v>6.721804927684016E-3</v>
      </c>
      <c r="M189" s="8" t="s">
        <v>41</v>
      </c>
    </row>
    <row r="190" spans="1:13" x14ac:dyDescent="0.25">
      <c r="A190" s="7">
        <v>186</v>
      </c>
      <c r="B190" s="8" t="s">
        <v>236</v>
      </c>
      <c r="C190" s="9">
        <f t="shared" si="7"/>
        <v>6042</v>
      </c>
      <c r="D190" s="9">
        <v>6042</v>
      </c>
      <c r="E190" s="9"/>
      <c r="F190" s="9"/>
      <c r="G190" s="9"/>
      <c r="H190" s="9"/>
      <c r="I190" s="9"/>
      <c r="J190" s="9">
        <f t="shared" si="8"/>
        <v>6042</v>
      </c>
      <c r="K190" s="9">
        <v>354422</v>
      </c>
      <c r="L190" s="10">
        <f t="shared" si="9"/>
        <v>1.7047474479575195E-2</v>
      </c>
      <c r="M190" s="8" t="s">
        <v>23</v>
      </c>
    </row>
    <row r="191" spans="1:13" x14ac:dyDescent="0.25">
      <c r="A191" s="7">
        <v>187</v>
      </c>
      <c r="B191" s="8" t="s">
        <v>237</v>
      </c>
      <c r="C191" s="9">
        <f t="shared" si="7"/>
        <v>2534</v>
      </c>
      <c r="D191" s="9">
        <v>2534</v>
      </c>
      <c r="E191" s="9"/>
      <c r="F191" s="9"/>
      <c r="G191" s="9"/>
      <c r="H191" s="9"/>
      <c r="I191" s="9"/>
      <c r="J191" s="9">
        <f t="shared" si="8"/>
        <v>2534</v>
      </c>
      <c r="K191" s="9">
        <v>152826</v>
      </c>
      <c r="L191" s="10">
        <f t="shared" si="9"/>
        <v>1.6580948267964874E-2</v>
      </c>
      <c r="M191" s="8" t="s">
        <v>23</v>
      </c>
    </row>
    <row r="192" spans="1:13" x14ac:dyDescent="0.25">
      <c r="A192" s="7">
        <v>188</v>
      </c>
      <c r="B192" s="8" t="s">
        <v>238</v>
      </c>
      <c r="C192" s="9">
        <f t="shared" si="7"/>
        <v>10288</v>
      </c>
      <c r="D192" s="9">
        <v>4045</v>
      </c>
      <c r="E192" s="9"/>
      <c r="F192" s="9">
        <v>6243</v>
      </c>
      <c r="G192" s="9"/>
      <c r="H192" s="9"/>
      <c r="I192" s="9"/>
      <c r="J192" s="9">
        <f t="shared" si="8"/>
        <v>10288</v>
      </c>
      <c r="K192" s="9">
        <v>150525</v>
      </c>
      <c r="L192" s="10">
        <f t="shared" si="9"/>
        <v>6.8347450589603051E-2</v>
      </c>
      <c r="M192" s="8" t="s">
        <v>37</v>
      </c>
    </row>
    <row r="193" spans="1:13" x14ac:dyDescent="0.25">
      <c r="A193" s="7">
        <v>189</v>
      </c>
      <c r="B193" s="8" t="s">
        <v>239</v>
      </c>
      <c r="C193" s="9">
        <f t="shared" si="7"/>
        <v>9927</v>
      </c>
      <c r="D193" s="9">
        <v>9927</v>
      </c>
      <c r="E193" s="9"/>
      <c r="F193" s="9"/>
      <c r="G193" s="9"/>
      <c r="H193" s="9"/>
      <c r="I193" s="9"/>
      <c r="J193" s="9">
        <f t="shared" si="8"/>
        <v>9927</v>
      </c>
      <c r="K193" s="9">
        <v>313971</v>
      </c>
      <c r="L193" s="10">
        <f t="shared" si="9"/>
        <v>3.1617569775552516E-2</v>
      </c>
      <c r="M193" s="8"/>
    </row>
    <row r="194" spans="1:13" x14ac:dyDescent="0.25">
      <c r="A194" s="7">
        <v>190</v>
      </c>
      <c r="B194" s="8" t="s">
        <v>240</v>
      </c>
      <c r="C194" s="9">
        <f t="shared" si="7"/>
        <v>128265</v>
      </c>
      <c r="D194" s="9"/>
      <c r="E194" s="9"/>
      <c r="F194" s="9">
        <v>128265</v>
      </c>
      <c r="G194" s="9"/>
      <c r="H194" s="9"/>
      <c r="I194" s="9"/>
      <c r="J194" s="9">
        <f t="shared" si="8"/>
        <v>128265</v>
      </c>
      <c r="K194" s="9">
        <v>6355804</v>
      </c>
      <c r="L194" s="10">
        <f t="shared" si="9"/>
        <v>2.0180767059525435E-2</v>
      </c>
      <c r="M194" s="8" t="s">
        <v>56</v>
      </c>
    </row>
    <row r="195" spans="1:13" x14ac:dyDescent="0.25">
      <c r="A195" s="7">
        <v>191</v>
      </c>
      <c r="B195" s="8" t="s">
        <v>241</v>
      </c>
      <c r="C195" s="9">
        <f t="shared" si="7"/>
        <v>72102</v>
      </c>
      <c r="D195" s="9"/>
      <c r="E195" s="9"/>
      <c r="F195" s="9">
        <v>72102</v>
      </c>
      <c r="G195" s="9"/>
      <c r="H195" s="9"/>
      <c r="I195" s="9">
        <v>1851546</v>
      </c>
      <c r="J195" s="9">
        <f t="shared" si="8"/>
        <v>1923648</v>
      </c>
      <c r="K195" s="9">
        <v>7613833</v>
      </c>
      <c r="L195" s="10">
        <f t="shared" si="9"/>
        <v>0.25265171957409627</v>
      </c>
      <c r="M195" s="8" t="s">
        <v>242</v>
      </c>
    </row>
    <row r="196" spans="1:13" x14ac:dyDescent="0.25">
      <c r="A196" s="7">
        <v>192</v>
      </c>
      <c r="B196" s="8" t="s">
        <v>243</v>
      </c>
      <c r="C196" s="9">
        <f t="shared" si="7"/>
        <v>5001</v>
      </c>
      <c r="D196" s="9">
        <v>5001</v>
      </c>
      <c r="E196" s="9"/>
      <c r="F196" s="9"/>
      <c r="G196" s="9"/>
      <c r="H196" s="9"/>
      <c r="I196" s="9"/>
      <c r="J196" s="9">
        <f t="shared" si="8"/>
        <v>5001</v>
      </c>
      <c r="K196" s="9" t="s">
        <v>21</v>
      </c>
      <c r="L196" s="11"/>
      <c r="M196" s="8" t="s">
        <v>46</v>
      </c>
    </row>
    <row r="197" spans="1:13" x14ac:dyDescent="0.25">
      <c r="A197" s="7">
        <v>193</v>
      </c>
      <c r="B197" s="8" t="s">
        <v>244</v>
      </c>
      <c r="C197" s="9">
        <f t="shared" ref="C197:C260" si="10">SUM(D197:H197)</f>
        <v>3266</v>
      </c>
      <c r="D197" s="9">
        <v>3266</v>
      </c>
      <c r="E197" s="9"/>
      <c r="F197" s="9"/>
      <c r="G197" s="9"/>
      <c r="H197" s="9"/>
      <c r="I197" s="9"/>
      <c r="J197" s="9">
        <f t="shared" ref="J197:J260" si="11">SUM(D197:I197)</f>
        <v>3266</v>
      </c>
      <c r="K197" s="9" t="s">
        <v>21</v>
      </c>
      <c r="L197" s="11"/>
      <c r="M197" s="8" t="s">
        <v>23</v>
      </c>
    </row>
    <row r="198" spans="1:13" x14ac:dyDescent="0.25">
      <c r="A198" s="7">
        <v>194</v>
      </c>
      <c r="B198" s="8" t="s">
        <v>245</v>
      </c>
      <c r="C198" s="9">
        <f t="shared" si="10"/>
        <v>15273</v>
      </c>
      <c r="D198" s="9"/>
      <c r="E198" s="9"/>
      <c r="F198" s="9"/>
      <c r="G198" s="9">
        <v>15273</v>
      </c>
      <c r="H198" s="9"/>
      <c r="I198" s="9"/>
      <c r="J198" s="9">
        <f t="shared" si="11"/>
        <v>15273</v>
      </c>
      <c r="K198" s="9" t="s">
        <v>21</v>
      </c>
      <c r="L198" s="11"/>
      <c r="M198" s="8"/>
    </row>
    <row r="199" spans="1:13" x14ac:dyDescent="0.25">
      <c r="A199" s="7">
        <v>195</v>
      </c>
      <c r="B199" s="8" t="s">
        <v>246</v>
      </c>
      <c r="C199" s="9">
        <f t="shared" si="10"/>
        <v>4045</v>
      </c>
      <c r="D199" s="9">
        <v>4045</v>
      </c>
      <c r="E199" s="9"/>
      <c r="F199" s="9"/>
      <c r="G199" s="9"/>
      <c r="H199" s="9"/>
      <c r="I199" s="9"/>
      <c r="J199" s="9">
        <f t="shared" si="11"/>
        <v>4045</v>
      </c>
      <c r="K199" s="9">
        <v>82687</v>
      </c>
      <c r="L199" s="10">
        <f>J199/K199</f>
        <v>4.891941901387159E-2</v>
      </c>
      <c r="M199" s="8" t="s">
        <v>41</v>
      </c>
    </row>
    <row r="200" spans="1:13" x14ac:dyDescent="0.25">
      <c r="A200" s="7">
        <v>196</v>
      </c>
      <c r="B200" s="8" t="s">
        <v>247</v>
      </c>
      <c r="C200" s="9">
        <f t="shared" si="10"/>
        <v>58696</v>
      </c>
      <c r="D200" s="9"/>
      <c r="E200" s="9">
        <v>58696</v>
      </c>
      <c r="F200" s="9"/>
      <c r="G200" s="9"/>
      <c r="H200" s="9"/>
      <c r="I200" s="9"/>
      <c r="J200" s="9">
        <f t="shared" si="11"/>
        <v>58696</v>
      </c>
      <c r="K200" s="9" t="s">
        <v>21</v>
      </c>
      <c r="L200" s="11"/>
      <c r="M200" s="8"/>
    </row>
    <row r="201" spans="1:13" x14ac:dyDescent="0.25">
      <c r="A201" s="7">
        <v>197</v>
      </c>
      <c r="B201" s="8" t="s">
        <v>248</v>
      </c>
      <c r="C201" s="9">
        <f t="shared" si="10"/>
        <v>3301</v>
      </c>
      <c r="D201" s="9">
        <v>3301</v>
      </c>
      <c r="E201" s="9"/>
      <c r="F201" s="9"/>
      <c r="G201" s="9"/>
      <c r="H201" s="9"/>
      <c r="I201" s="9"/>
      <c r="J201" s="9">
        <f t="shared" si="11"/>
        <v>3301</v>
      </c>
      <c r="K201" s="9" t="s">
        <v>21</v>
      </c>
      <c r="L201" s="11"/>
      <c r="M201" s="8"/>
    </row>
    <row r="202" spans="1:13" x14ac:dyDescent="0.25">
      <c r="A202" s="7">
        <v>198</v>
      </c>
      <c r="B202" s="8" t="s">
        <v>249</v>
      </c>
      <c r="C202" s="9">
        <f t="shared" si="10"/>
        <v>30000</v>
      </c>
      <c r="D202" s="9"/>
      <c r="E202" s="9"/>
      <c r="F202" s="9"/>
      <c r="G202" s="9"/>
      <c r="H202" s="9">
        <v>30000</v>
      </c>
      <c r="I202" s="9"/>
      <c r="J202" s="9">
        <f t="shared" si="11"/>
        <v>30000</v>
      </c>
      <c r="K202" s="9" t="s">
        <v>21</v>
      </c>
      <c r="L202" s="11"/>
      <c r="M202" s="8"/>
    </row>
    <row r="203" spans="1:13" x14ac:dyDescent="0.25">
      <c r="A203" s="7">
        <v>199</v>
      </c>
      <c r="B203" s="8" t="s">
        <v>250</v>
      </c>
      <c r="C203" s="9">
        <f t="shared" si="10"/>
        <v>50000</v>
      </c>
      <c r="D203" s="9"/>
      <c r="E203" s="9"/>
      <c r="F203" s="9"/>
      <c r="G203" s="9"/>
      <c r="H203" s="9">
        <v>50000</v>
      </c>
      <c r="I203" s="9"/>
      <c r="J203" s="9">
        <f t="shared" si="11"/>
        <v>50000</v>
      </c>
      <c r="K203" s="9" t="s">
        <v>21</v>
      </c>
      <c r="L203" s="11"/>
      <c r="M203" s="8"/>
    </row>
    <row r="204" spans="1:13" x14ac:dyDescent="0.25">
      <c r="A204" s="7">
        <v>200</v>
      </c>
      <c r="B204" s="8" t="s">
        <v>251</v>
      </c>
      <c r="C204" s="9">
        <f t="shared" si="10"/>
        <v>53148</v>
      </c>
      <c r="D204" s="9"/>
      <c r="E204" s="9"/>
      <c r="F204" s="9"/>
      <c r="G204" s="9">
        <v>53148</v>
      </c>
      <c r="H204" s="9"/>
      <c r="I204" s="9"/>
      <c r="J204" s="9">
        <f t="shared" si="11"/>
        <v>53148</v>
      </c>
      <c r="K204" s="9" t="s">
        <v>21</v>
      </c>
      <c r="L204" s="11"/>
      <c r="M204" s="8"/>
    </row>
    <row r="205" spans="1:13" x14ac:dyDescent="0.25">
      <c r="A205" s="7">
        <v>201</v>
      </c>
      <c r="B205" s="8" t="s">
        <v>252</v>
      </c>
      <c r="C205" s="9">
        <f t="shared" si="10"/>
        <v>84586</v>
      </c>
      <c r="D205" s="9"/>
      <c r="E205" s="9"/>
      <c r="F205" s="9"/>
      <c r="G205" s="9">
        <v>84586</v>
      </c>
      <c r="H205" s="9"/>
      <c r="I205" s="9"/>
      <c r="J205" s="9">
        <f t="shared" si="11"/>
        <v>84586</v>
      </c>
      <c r="K205" s="9" t="s">
        <v>21</v>
      </c>
      <c r="L205" s="11"/>
      <c r="M205" s="8"/>
    </row>
    <row r="206" spans="1:13" x14ac:dyDescent="0.25">
      <c r="A206" s="7">
        <v>202</v>
      </c>
      <c r="B206" s="8" t="s">
        <v>253</v>
      </c>
      <c r="C206" s="9">
        <f t="shared" si="10"/>
        <v>30000</v>
      </c>
      <c r="D206" s="9"/>
      <c r="E206" s="9"/>
      <c r="F206" s="9"/>
      <c r="G206" s="9"/>
      <c r="H206" s="9">
        <v>30000</v>
      </c>
      <c r="I206" s="9"/>
      <c r="J206" s="9">
        <f t="shared" si="11"/>
        <v>30000</v>
      </c>
      <c r="K206" s="9" t="s">
        <v>21</v>
      </c>
      <c r="L206" s="11"/>
      <c r="M206" s="8"/>
    </row>
    <row r="207" spans="1:13" x14ac:dyDescent="0.25">
      <c r="A207" s="7">
        <v>203</v>
      </c>
      <c r="B207" s="8" t="s">
        <v>254</v>
      </c>
      <c r="C207" s="9">
        <f t="shared" si="10"/>
        <v>6300</v>
      </c>
      <c r="D207" s="9"/>
      <c r="E207" s="9"/>
      <c r="F207" s="9"/>
      <c r="G207" s="9">
        <v>6300</v>
      </c>
      <c r="H207" s="9"/>
      <c r="I207" s="9"/>
      <c r="J207" s="9">
        <f t="shared" si="11"/>
        <v>6300</v>
      </c>
      <c r="K207" s="9" t="s">
        <v>21</v>
      </c>
      <c r="L207" s="11"/>
      <c r="M207" s="8" t="s">
        <v>255</v>
      </c>
    </row>
    <row r="208" spans="1:13" x14ac:dyDescent="0.25">
      <c r="A208" s="7">
        <v>204</v>
      </c>
      <c r="B208" s="8" t="s">
        <v>256</v>
      </c>
      <c r="C208" s="9">
        <f t="shared" si="10"/>
        <v>65934</v>
      </c>
      <c r="D208" s="9"/>
      <c r="E208" s="9"/>
      <c r="F208" s="9"/>
      <c r="G208" s="9">
        <v>65934</v>
      </c>
      <c r="H208" s="9"/>
      <c r="I208" s="9"/>
      <c r="J208" s="9">
        <f t="shared" si="11"/>
        <v>65934</v>
      </c>
      <c r="K208" s="9" t="s">
        <v>21</v>
      </c>
      <c r="L208" s="11"/>
      <c r="M208" s="8"/>
    </row>
    <row r="209" spans="1:13" x14ac:dyDescent="0.25">
      <c r="A209" s="7">
        <v>205</v>
      </c>
      <c r="B209" s="8" t="s">
        <v>257</v>
      </c>
      <c r="C209" s="9">
        <f t="shared" si="10"/>
        <v>16000</v>
      </c>
      <c r="D209" s="9"/>
      <c r="E209" s="9"/>
      <c r="F209" s="9"/>
      <c r="G209" s="9"/>
      <c r="H209" s="9">
        <v>16000</v>
      </c>
      <c r="I209" s="9"/>
      <c r="J209" s="9">
        <f t="shared" si="11"/>
        <v>16000</v>
      </c>
      <c r="K209" s="9" t="s">
        <v>21</v>
      </c>
      <c r="L209" s="11"/>
      <c r="M209" s="8"/>
    </row>
    <row r="210" spans="1:13" x14ac:dyDescent="0.25">
      <c r="A210" s="7">
        <v>206</v>
      </c>
      <c r="B210" s="8" t="s">
        <v>258</v>
      </c>
      <c r="C210" s="9">
        <f t="shared" si="10"/>
        <v>53839</v>
      </c>
      <c r="D210" s="9"/>
      <c r="E210" s="9"/>
      <c r="F210" s="9"/>
      <c r="G210" s="9">
        <v>53839</v>
      </c>
      <c r="H210" s="9"/>
      <c r="I210" s="9"/>
      <c r="J210" s="9">
        <f t="shared" si="11"/>
        <v>53839</v>
      </c>
      <c r="K210" s="9" t="s">
        <v>21</v>
      </c>
      <c r="L210" s="11"/>
      <c r="M210" s="8" t="s">
        <v>255</v>
      </c>
    </row>
    <row r="211" spans="1:13" x14ac:dyDescent="0.25">
      <c r="A211" s="7">
        <v>207</v>
      </c>
      <c r="B211" s="8" t="s">
        <v>259</v>
      </c>
      <c r="C211" s="9">
        <f t="shared" si="10"/>
        <v>201329</v>
      </c>
      <c r="D211" s="9"/>
      <c r="E211" s="9"/>
      <c r="F211" s="9"/>
      <c r="G211" s="9">
        <v>201329</v>
      </c>
      <c r="H211" s="9"/>
      <c r="I211" s="9"/>
      <c r="J211" s="9">
        <f t="shared" si="11"/>
        <v>201329</v>
      </c>
      <c r="K211" s="9" t="s">
        <v>21</v>
      </c>
      <c r="L211" s="11"/>
      <c r="M211" s="8"/>
    </row>
    <row r="212" spans="1:13" x14ac:dyDescent="0.25">
      <c r="A212" s="7">
        <v>208</v>
      </c>
      <c r="B212" s="8" t="s">
        <v>260</v>
      </c>
      <c r="C212" s="9">
        <f t="shared" si="10"/>
        <v>30000</v>
      </c>
      <c r="D212" s="9"/>
      <c r="E212" s="9"/>
      <c r="F212" s="9"/>
      <c r="G212" s="9"/>
      <c r="H212" s="9">
        <v>30000</v>
      </c>
      <c r="I212" s="9"/>
      <c r="J212" s="9">
        <f t="shared" si="11"/>
        <v>30000</v>
      </c>
      <c r="K212" s="9" t="s">
        <v>21</v>
      </c>
      <c r="L212" s="11"/>
      <c r="M212" s="8"/>
    </row>
    <row r="213" spans="1:13" x14ac:dyDescent="0.25">
      <c r="A213" s="7">
        <v>209</v>
      </c>
      <c r="B213" s="8" t="s">
        <v>261</v>
      </c>
      <c r="C213" s="9">
        <f t="shared" si="10"/>
        <v>42728</v>
      </c>
      <c r="D213" s="9"/>
      <c r="E213" s="9"/>
      <c r="F213" s="9"/>
      <c r="G213" s="9">
        <v>42728</v>
      </c>
      <c r="H213" s="9"/>
      <c r="I213" s="9"/>
      <c r="J213" s="9">
        <f t="shared" si="11"/>
        <v>42728</v>
      </c>
      <c r="K213" s="9" t="s">
        <v>21</v>
      </c>
      <c r="L213" s="11"/>
      <c r="M213" s="8"/>
    </row>
    <row r="214" spans="1:13" x14ac:dyDescent="0.25">
      <c r="A214" s="7">
        <v>210</v>
      </c>
      <c r="B214" s="8" t="s">
        <v>262</v>
      </c>
      <c r="C214" s="9">
        <f t="shared" si="10"/>
        <v>76970</v>
      </c>
      <c r="D214" s="9"/>
      <c r="E214" s="9"/>
      <c r="F214" s="9"/>
      <c r="G214" s="9">
        <v>76970</v>
      </c>
      <c r="H214" s="9"/>
      <c r="I214" s="9"/>
      <c r="J214" s="9">
        <f t="shared" si="11"/>
        <v>76970</v>
      </c>
      <c r="K214" s="9" t="s">
        <v>21</v>
      </c>
      <c r="L214" s="11"/>
      <c r="M214" s="8"/>
    </row>
    <row r="215" spans="1:13" x14ac:dyDescent="0.25">
      <c r="A215" s="7">
        <v>211</v>
      </c>
      <c r="B215" s="8" t="s">
        <v>263</v>
      </c>
      <c r="C215" s="9">
        <f t="shared" si="10"/>
        <v>4998785</v>
      </c>
      <c r="D215" s="9">
        <v>2979728</v>
      </c>
      <c r="E215" s="9"/>
      <c r="F215" s="9">
        <v>994368</v>
      </c>
      <c r="G215" s="9">
        <v>1024689</v>
      </c>
      <c r="H215" s="9"/>
      <c r="I215" s="9">
        <v>1709908</v>
      </c>
      <c r="J215" s="9">
        <f t="shared" si="11"/>
        <v>6708693</v>
      </c>
      <c r="K215" s="9">
        <v>27871923</v>
      </c>
      <c r="L215" s="10">
        <f>J215/K215</f>
        <v>0.24069717041052388</v>
      </c>
      <c r="M215" s="8" t="s">
        <v>264</v>
      </c>
    </row>
    <row r="216" spans="1:13" x14ac:dyDescent="0.25">
      <c r="A216" s="7">
        <v>212</v>
      </c>
      <c r="B216" s="8" t="s">
        <v>265</v>
      </c>
      <c r="C216" s="9">
        <f t="shared" si="10"/>
        <v>207132</v>
      </c>
      <c r="D216" s="9">
        <v>30716</v>
      </c>
      <c r="E216" s="9"/>
      <c r="F216" s="9">
        <v>176416</v>
      </c>
      <c r="G216" s="9"/>
      <c r="H216" s="9"/>
      <c r="I216" s="9"/>
      <c r="J216" s="9">
        <f t="shared" si="11"/>
        <v>207132</v>
      </c>
      <c r="K216" s="9">
        <v>913787</v>
      </c>
      <c r="L216" s="10">
        <f>J216/K216</f>
        <v>0.22667426873002133</v>
      </c>
      <c r="M216" s="8" t="s">
        <v>37</v>
      </c>
    </row>
    <row r="217" spans="1:13" x14ac:dyDescent="0.25">
      <c r="A217" s="7">
        <v>213</v>
      </c>
      <c r="B217" s="8" t="s">
        <v>266</v>
      </c>
      <c r="C217" s="9">
        <f t="shared" si="10"/>
        <v>12336</v>
      </c>
      <c r="D217" s="9">
        <v>12336</v>
      </c>
      <c r="E217" s="9"/>
      <c r="F217" s="9"/>
      <c r="G217" s="9"/>
      <c r="H217" s="9"/>
      <c r="I217" s="9"/>
      <c r="J217" s="9">
        <f t="shared" si="11"/>
        <v>12336</v>
      </c>
      <c r="K217" s="9">
        <v>622996</v>
      </c>
      <c r="L217" s="10">
        <f>J217/K217</f>
        <v>1.9801090215667515E-2</v>
      </c>
      <c r="M217" s="8" t="s">
        <v>23</v>
      </c>
    </row>
    <row r="218" spans="1:13" x14ac:dyDescent="0.25">
      <c r="A218" s="7">
        <v>214</v>
      </c>
      <c r="B218" s="8" t="s">
        <v>267</v>
      </c>
      <c r="C218" s="9">
        <f t="shared" si="10"/>
        <v>4045</v>
      </c>
      <c r="D218" s="9">
        <v>4045</v>
      </c>
      <c r="E218" s="9"/>
      <c r="F218" s="9"/>
      <c r="G218" s="9"/>
      <c r="H218" s="9"/>
      <c r="I218" s="9"/>
      <c r="J218" s="9">
        <f t="shared" si="11"/>
        <v>4045</v>
      </c>
      <c r="K218" s="9">
        <v>307669</v>
      </c>
      <c r="L218" s="10">
        <f>J218/K218</f>
        <v>1.3147245903877218E-2</v>
      </c>
      <c r="M218" s="8"/>
    </row>
    <row r="219" spans="1:13" x14ac:dyDescent="0.25">
      <c r="A219" s="7">
        <v>215</v>
      </c>
      <c r="B219" s="8" t="s">
        <v>268</v>
      </c>
      <c r="C219" s="9">
        <f t="shared" si="10"/>
        <v>40000</v>
      </c>
      <c r="D219" s="9"/>
      <c r="E219" s="9"/>
      <c r="F219" s="9"/>
      <c r="G219" s="9"/>
      <c r="H219" s="9">
        <v>40000</v>
      </c>
      <c r="I219" s="9"/>
      <c r="J219" s="9">
        <f t="shared" si="11"/>
        <v>40000</v>
      </c>
      <c r="K219" s="9" t="s">
        <v>21</v>
      </c>
      <c r="L219" s="11"/>
      <c r="M219" s="8"/>
    </row>
    <row r="220" spans="1:13" x14ac:dyDescent="0.25">
      <c r="A220" s="7">
        <v>216</v>
      </c>
      <c r="B220" s="8" t="s">
        <v>269</v>
      </c>
      <c r="C220" s="9">
        <f t="shared" si="10"/>
        <v>11167</v>
      </c>
      <c r="D220" s="9">
        <v>11167</v>
      </c>
      <c r="E220" s="9"/>
      <c r="F220" s="9"/>
      <c r="G220" s="9"/>
      <c r="H220" s="9"/>
      <c r="I220" s="9"/>
      <c r="J220" s="9">
        <f t="shared" si="11"/>
        <v>11167</v>
      </c>
      <c r="K220" s="9" t="s">
        <v>21</v>
      </c>
      <c r="L220" s="11"/>
      <c r="M220" s="8" t="s">
        <v>196</v>
      </c>
    </row>
    <row r="221" spans="1:13" x14ac:dyDescent="0.25">
      <c r="A221" s="7">
        <v>217</v>
      </c>
      <c r="B221" s="8" t="s">
        <v>270</v>
      </c>
      <c r="C221" s="9">
        <f t="shared" si="10"/>
        <v>17905</v>
      </c>
      <c r="D221" s="9"/>
      <c r="E221" s="9"/>
      <c r="F221" s="9"/>
      <c r="G221" s="9">
        <v>17905</v>
      </c>
      <c r="H221" s="9"/>
      <c r="I221" s="9"/>
      <c r="J221" s="9">
        <f t="shared" si="11"/>
        <v>17905</v>
      </c>
      <c r="K221" s="9" t="s">
        <v>21</v>
      </c>
      <c r="L221" s="11"/>
      <c r="M221" s="8"/>
    </row>
    <row r="222" spans="1:13" x14ac:dyDescent="0.25">
      <c r="A222" s="7">
        <v>218</v>
      </c>
      <c r="B222" s="8" t="s">
        <v>271</v>
      </c>
      <c r="C222" s="9">
        <f t="shared" si="10"/>
        <v>23319</v>
      </c>
      <c r="D222" s="9">
        <v>8160</v>
      </c>
      <c r="E222" s="9"/>
      <c r="F222" s="9"/>
      <c r="G222" s="9">
        <v>15159</v>
      </c>
      <c r="H222" s="9"/>
      <c r="I222" s="9"/>
      <c r="J222" s="9">
        <f t="shared" si="11"/>
        <v>23319</v>
      </c>
      <c r="K222" s="9" t="s">
        <v>21</v>
      </c>
      <c r="L222" s="11"/>
      <c r="M222" s="8"/>
    </row>
    <row r="223" spans="1:13" x14ac:dyDescent="0.25">
      <c r="A223" s="7">
        <v>219</v>
      </c>
      <c r="B223" s="8" t="s">
        <v>272</v>
      </c>
      <c r="C223" s="9">
        <f t="shared" si="10"/>
        <v>3948</v>
      </c>
      <c r="D223" s="9">
        <v>3948</v>
      </c>
      <c r="E223" s="9"/>
      <c r="F223" s="9"/>
      <c r="G223" s="9"/>
      <c r="H223" s="9"/>
      <c r="I223" s="9"/>
      <c r="J223" s="9">
        <f t="shared" si="11"/>
        <v>3948</v>
      </c>
      <c r="K223" s="9" t="s">
        <v>21</v>
      </c>
      <c r="L223" s="11"/>
      <c r="M223" s="8"/>
    </row>
    <row r="224" spans="1:13" x14ac:dyDescent="0.25">
      <c r="A224" s="7">
        <v>220</v>
      </c>
      <c r="B224" s="8" t="s">
        <v>273</v>
      </c>
      <c r="C224" s="9">
        <f t="shared" si="10"/>
        <v>40244</v>
      </c>
      <c r="D224" s="9">
        <v>40244</v>
      </c>
      <c r="E224" s="9"/>
      <c r="F224" s="9"/>
      <c r="G224" s="9"/>
      <c r="H224" s="9"/>
      <c r="I224" s="9"/>
      <c r="J224" s="9">
        <f t="shared" si="11"/>
        <v>40244</v>
      </c>
      <c r="K224" s="9" t="s">
        <v>21</v>
      </c>
      <c r="L224" s="11"/>
      <c r="M224" s="8"/>
    </row>
    <row r="225" spans="1:13" x14ac:dyDescent="0.25">
      <c r="A225" s="7">
        <v>221</v>
      </c>
      <c r="B225" s="8" t="s">
        <v>274</v>
      </c>
      <c r="C225" s="9">
        <f t="shared" si="10"/>
        <v>121438</v>
      </c>
      <c r="D225" s="9"/>
      <c r="E225" s="9"/>
      <c r="F225" s="9"/>
      <c r="G225" s="9">
        <v>121438</v>
      </c>
      <c r="H225" s="9"/>
      <c r="I225" s="9"/>
      <c r="J225" s="9">
        <f t="shared" si="11"/>
        <v>121438</v>
      </c>
      <c r="K225" s="9" t="s">
        <v>21</v>
      </c>
      <c r="L225" s="11"/>
      <c r="M225" s="8"/>
    </row>
    <row r="226" spans="1:13" x14ac:dyDescent="0.25">
      <c r="A226" s="7">
        <v>222</v>
      </c>
      <c r="B226" s="8" t="s">
        <v>275</v>
      </c>
      <c r="C226" s="9">
        <f t="shared" si="10"/>
        <v>143418</v>
      </c>
      <c r="D226" s="9"/>
      <c r="E226" s="9"/>
      <c r="F226" s="9">
        <v>143418</v>
      </c>
      <c r="G226" s="9"/>
      <c r="H226" s="9"/>
      <c r="I226" s="9"/>
      <c r="J226" s="9">
        <f t="shared" si="11"/>
        <v>143418</v>
      </c>
      <c r="K226" s="9">
        <v>11705372</v>
      </c>
      <c r="L226" s="10">
        <f>J226/K226</f>
        <v>1.2252323121383924E-2</v>
      </c>
      <c r="M226" s="8" t="s">
        <v>23</v>
      </c>
    </row>
    <row r="227" spans="1:13" x14ac:dyDescent="0.25">
      <c r="A227" s="7">
        <v>223</v>
      </c>
      <c r="B227" s="8" t="s">
        <v>91</v>
      </c>
      <c r="C227" s="9">
        <f t="shared" si="10"/>
        <v>40438</v>
      </c>
      <c r="D227" s="9">
        <v>40438</v>
      </c>
      <c r="E227" s="9"/>
      <c r="F227" s="9"/>
      <c r="G227" s="9"/>
      <c r="H227" s="9"/>
      <c r="I227" s="9"/>
      <c r="J227" s="9">
        <f t="shared" si="11"/>
        <v>40438</v>
      </c>
      <c r="K227" s="9">
        <v>2779654</v>
      </c>
      <c r="L227" s="10">
        <f>J227/K227</f>
        <v>1.4547853797630928E-2</v>
      </c>
      <c r="M227" s="8" t="s">
        <v>91</v>
      </c>
    </row>
    <row r="228" spans="1:13" x14ac:dyDescent="0.25">
      <c r="A228" s="7">
        <v>224</v>
      </c>
      <c r="B228" s="8" t="s">
        <v>276</v>
      </c>
      <c r="C228" s="9">
        <f t="shared" si="10"/>
        <v>34558</v>
      </c>
      <c r="D228" s="9">
        <v>34558</v>
      </c>
      <c r="E228" s="9"/>
      <c r="F228" s="9"/>
      <c r="G228" s="9"/>
      <c r="H228" s="9"/>
      <c r="I228" s="9"/>
      <c r="J228" s="9">
        <f t="shared" si="11"/>
        <v>34558</v>
      </c>
      <c r="K228" s="9">
        <v>188830</v>
      </c>
      <c r="L228" s="10">
        <f>J228/K228</f>
        <v>0.18301117407191653</v>
      </c>
      <c r="M228" s="8" t="s">
        <v>103</v>
      </c>
    </row>
    <row r="229" spans="1:13" x14ac:dyDescent="0.25">
      <c r="A229" s="7">
        <v>225</v>
      </c>
      <c r="B229" s="8" t="s">
        <v>277</v>
      </c>
      <c r="C229" s="9">
        <f t="shared" si="10"/>
        <v>996737</v>
      </c>
      <c r="D229" s="9">
        <v>304098</v>
      </c>
      <c r="E229" s="9"/>
      <c r="F229" s="9"/>
      <c r="G229" s="9">
        <v>692639</v>
      </c>
      <c r="H229" s="9"/>
      <c r="I229" s="9"/>
      <c r="J229" s="9">
        <f t="shared" si="11"/>
        <v>996737</v>
      </c>
      <c r="K229" s="9">
        <v>6905701</v>
      </c>
      <c r="L229" s="10">
        <f>J229/K229</f>
        <v>0.14433538318557376</v>
      </c>
      <c r="M229" s="8" t="s">
        <v>278</v>
      </c>
    </row>
    <row r="230" spans="1:13" x14ac:dyDescent="0.25">
      <c r="A230" s="7">
        <v>226</v>
      </c>
      <c r="B230" s="8" t="s">
        <v>279</v>
      </c>
      <c r="C230" s="9">
        <f t="shared" si="10"/>
        <v>10859</v>
      </c>
      <c r="D230" s="9">
        <v>4976</v>
      </c>
      <c r="E230" s="9"/>
      <c r="F230" s="9">
        <v>5883</v>
      </c>
      <c r="G230" s="9"/>
      <c r="H230" s="9"/>
      <c r="I230" s="9"/>
      <c r="J230" s="9">
        <f t="shared" si="11"/>
        <v>10859</v>
      </c>
      <c r="K230" s="9">
        <v>312167</v>
      </c>
      <c r="L230" s="10">
        <f>J230/K230</f>
        <v>3.4785867820749793E-2</v>
      </c>
      <c r="M230" s="8" t="s">
        <v>23</v>
      </c>
    </row>
    <row r="231" spans="1:13" x14ac:dyDescent="0.25">
      <c r="A231" s="7">
        <v>227</v>
      </c>
      <c r="B231" s="8" t="s">
        <v>280</v>
      </c>
      <c r="C231" s="9">
        <f t="shared" si="10"/>
        <v>308774</v>
      </c>
      <c r="D231" s="9">
        <v>40945</v>
      </c>
      <c r="E231" s="9"/>
      <c r="F231" s="9">
        <v>267829</v>
      </c>
      <c r="G231" s="9"/>
      <c r="H231" s="9"/>
      <c r="I231" s="9"/>
      <c r="J231" s="9">
        <f t="shared" si="11"/>
        <v>308774</v>
      </c>
      <c r="K231" s="9" t="s">
        <v>21</v>
      </c>
      <c r="L231" s="11"/>
      <c r="M231" s="8"/>
    </row>
    <row r="232" spans="1:13" x14ac:dyDescent="0.25">
      <c r="A232" s="7">
        <v>228</v>
      </c>
      <c r="B232" s="8" t="s">
        <v>281</v>
      </c>
      <c r="C232" s="9">
        <f t="shared" si="10"/>
        <v>4045</v>
      </c>
      <c r="D232" s="9">
        <v>4045</v>
      </c>
      <c r="E232" s="9"/>
      <c r="F232" s="9"/>
      <c r="G232" s="9"/>
      <c r="H232" s="9"/>
      <c r="I232" s="9"/>
      <c r="J232" s="9">
        <f t="shared" si="11"/>
        <v>4045</v>
      </c>
      <c r="K232" s="9">
        <v>143364</v>
      </c>
      <c r="L232" s="10">
        <f>J232/K232</f>
        <v>2.8214893557657432E-2</v>
      </c>
      <c r="M232" s="8" t="s">
        <v>41</v>
      </c>
    </row>
    <row r="233" spans="1:13" x14ac:dyDescent="0.25">
      <c r="A233" s="7">
        <v>229</v>
      </c>
      <c r="B233" s="8" t="s">
        <v>282</v>
      </c>
      <c r="C233" s="9">
        <f t="shared" si="10"/>
        <v>4491</v>
      </c>
      <c r="D233" s="9">
        <v>4491</v>
      </c>
      <c r="E233" s="9"/>
      <c r="F233" s="9"/>
      <c r="G233" s="9"/>
      <c r="H233" s="9"/>
      <c r="I233" s="9"/>
      <c r="J233" s="9">
        <f t="shared" si="11"/>
        <v>4491</v>
      </c>
      <c r="K233" s="9" t="s">
        <v>21</v>
      </c>
      <c r="L233" s="11"/>
      <c r="M233" s="8"/>
    </row>
    <row r="234" spans="1:13" x14ac:dyDescent="0.25">
      <c r="A234" s="7">
        <v>230</v>
      </c>
      <c r="B234" s="8" t="s">
        <v>283</v>
      </c>
      <c r="C234" s="9">
        <f t="shared" si="10"/>
        <v>4045</v>
      </c>
      <c r="D234" s="9">
        <v>4045</v>
      </c>
      <c r="E234" s="9"/>
      <c r="F234" s="9"/>
      <c r="G234" s="9"/>
      <c r="H234" s="9"/>
      <c r="I234" s="9"/>
      <c r="J234" s="9">
        <f t="shared" si="11"/>
        <v>4045</v>
      </c>
      <c r="K234" s="9" t="s">
        <v>21</v>
      </c>
      <c r="L234" s="11"/>
      <c r="M234" s="8" t="s">
        <v>31</v>
      </c>
    </row>
    <row r="235" spans="1:13" x14ac:dyDescent="0.25">
      <c r="A235" s="7">
        <v>231</v>
      </c>
      <c r="B235" s="8" t="s">
        <v>284</v>
      </c>
      <c r="C235" s="9">
        <f t="shared" si="10"/>
        <v>3367</v>
      </c>
      <c r="D235" s="9">
        <v>3367</v>
      </c>
      <c r="E235" s="9"/>
      <c r="F235" s="9"/>
      <c r="G235" s="9"/>
      <c r="H235" s="9"/>
      <c r="I235" s="9"/>
      <c r="J235" s="9">
        <f t="shared" si="11"/>
        <v>3367</v>
      </c>
      <c r="K235" s="9" t="s">
        <v>21</v>
      </c>
      <c r="L235" s="11"/>
      <c r="M235" s="8" t="s">
        <v>285</v>
      </c>
    </row>
    <row r="236" spans="1:13" x14ac:dyDescent="0.25">
      <c r="A236" s="7">
        <v>232</v>
      </c>
      <c r="B236" s="8" t="s">
        <v>286</v>
      </c>
      <c r="C236" s="9">
        <f t="shared" si="10"/>
        <v>20703</v>
      </c>
      <c r="D236" s="9">
        <v>20703</v>
      </c>
      <c r="E236" s="9"/>
      <c r="F236" s="9"/>
      <c r="G236" s="9"/>
      <c r="H236" s="9"/>
      <c r="I236" s="9"/>
      <c r="J236" s="9">
        <f t="shared" si="11"/>
        <v>20703</v>
      </c>
      <c r="K236" s="9">
        <v>857189</v>
      </c>
      <c r="L236" s="10">
        <f>J236/K236</f>
        <v>2.4152199806577079E-2</v>
      </c>
      <c r="M236" s="8" t="s">
        <v>37</v>
      </c>
    </row>
    <row r="237" spans="1:13" x14ac:dyDescent="0.25">
      <c r="A237" s="7">
        <v>233</v>
      </c>
      <c r="B237" s="8" t="s">
        <v>287</v>
      </c>
      <c r="C237" s="9">
        <f t="shared" si="10"/>
        <v>278983</v>
      </c>
      <c r="D237" s="9"/>
      <c r="E237" s="9"/>
      <c r="F237" s="9">
        <v>278983</v>
      </c>
      <c r="G237" s="9"/>
      <c r="H237" s="9"/>
      <c r="I237" s="9"/>
      <c r="J237" s="9">
        <f t="shared" si="11"/>
        <v>278983</v>
      </c>
      <c r="K237" s="9">
        <v>31112062</v>
      </c>
      <c r="L237" s="10">
        <f>J237/K237</f>
        <v>8.9670366432157405E-3</v>
      </c>
      <c r="M237" s="8" t="s">
        <v>74</v>
      </c>
    </row>
    <row r="238" spans="1:13" x14ac:dyDescent="0.25">
      <c r="A238" s="7">
        <v>234</v>
      </c>
      <c r="B238" s="8" t="s">
        <v>288</v>
      </c>
      <c r="C238" s="9">
        <f t="shared" si="10"/>
        <v>30000</v>
      </c>
      <c r="D238" s="9"/>
      <c r="E238" s="9"/>
      <c r="F238" s="9"/>
      <c r="G238" s="9"/>
      <c r="H238" s="9">
        <v>30000</v>
      </c>
      <c r="I238" s="9"/>
      <c r="J238" s="9">
        <f t="shared" si="11"/>
        <v>30000</v>
      </c>
      <c r="K238" s="9" t="s">
        <v>21</v>
      </c>
      <c r="L238" s="11"/>
      <c r="M238" s="8"/>
    </row>
    <row r="239" spans="1:13" x14ac:dyDescent="0.25">
      <c r="A239" s="7">
        <v>235</v>
      </c>
      <c r="B239" s="8" t="s">
        <v>289</v>
      </c>
      <c r="C239" s="9">
        <f t="shared" si="10"/>
        <v>84021</v>
      </c>
      <c r="D239" s="9"/>
      <c r="E239" s="9"/>
      <c r="F239" s="9"/>
      <c r="G239" s="9">
        <v>34021</v>
      </c>
      <c r="H239" s="9">
        <v>50000</v>
      </c>
      <c r="I239" s="9"/>
      <c r="J239" s="9">
        <f t="shared" si="11"/>
        <v>84021</v>
      </c>
      <c r="K239" s="9" t="s">
        <v>21</v>
      </c>
      <c r="L239" s="11"/>
      <c r="M239" s="8"/>
    </row>
    <row r="240" spans="1:13" x14ac:dyDescent="0.25">
      <c r="A240" s="7">
        <v>236</v>
      </c>
      <c r="B240" s="8" t="s">
        <v>290</v>
      </c>
      <c r="C240" s="9">
        <f t="shared" si="10"/>
        <v>50000</v>
      </c>
      <c r="D240" s="9"/>
      <c r="E240" s="9"/>
      <c r="F240" s="9"/>
      <c r="G240" s="9"/>
      <c r="H240" s="9">
        <v>50000</v>
      </c>
      <c r="I240" s="9"/>
      <c r="J240" s="9">
        <f t="shared" si="11"/>
        <v>50000</v>
      </c>
      <c r="K240" s="9" t="s">
        <v>21</v>
      </c>
      <c r="L240" s="11"/>
      <c r="M240" s="8"/>
    </row>
    <row r="241" spans="1:13" x14ac:dyDescent="0.25">
      <c r="A241" s="7">
        <v>237</v>
      </c>
      <c r="B241" s="8" t="s">
        <v>291</v>
      </c>
      <c r="C241" s="9">
        <f t="shared" si="10"/>
        <v>7450</v>
      </c>
      <c r="D241" s="9">
        <v>7450</v>
      </c>
      <c r="E241" s="9"/>
      <c r="F241" s="9"/>
      <c r="G241" s="9"/>
      <c r="H241" s="9"/>
      <c r="I241" s="9"/>
      <c r="J241" s="9">
        <f t="shared" si="11"/>
        <v>7450</v>
      </c>
      <c r="K241" s="9">
        <v>13152433</v>
      </c>
      <c r="L241" s="10">
        <f>J241/K241</f>
        <v>5.6643512268794683E-4</v>
      </c>
      <c r="M241" s="8" t="s">
        <v>25</v>
      </c>
    </row>
    <row r="242" spans="1:13" x14ac:dyDescent="0.25">
      <c r="A242" s="7">
        <v>238</v>
      </c>
      <c r="B242" s="8" t="s">
        <v>292</v>
      </c>
      <c r="C242" s="9">
        <f t="shared" si="10"/>
        <v>1177135</v>
      </c>
      <c r="D242" s="9"/>
      <c r="E242" s="9"/>
      <c r="F242" s="9">
        <v>579580</v>
      </c>
      <c r="G242" s="9">
        <v>597555</v>
      </c>
      <c r="H242" s="9"/>
      <c r="I242" s="9">
        <v>4786992</v>
      </c>
      <c r="J242" s="9">
        <f t="shared" si="11"/>
        <v>5964127</v>
      </c>
      <c r="K242" s="9">
        <v>137219401</v>
      </c>
      <c r="L242" s="10">
        <f>J242/K242</f>
        <v>4.3464167286373742E-2</v>
      </c>
      <c r="M242" s="8" t="s">
        <v>103</v>
      </c>
    </row>
    <row r="243" spans="1:13" x14ac:dyDescent="0.25">
      <c r="A243" s="7">
        <v>239</v>
      </c>
      <c r="B243" s="8" t="s">
        <v>293</v>
      </c>
      <c r="C243" s="9">
        <f t="shared" si="10"/>
        <v>304098</v>
      </c>
      <c r="D243" s="9">
        <v>304098</v>
      </c>
      <c r="E243" s="9"/>
      <c r="F243" s="9"/>
      <c r="G243" s="9"/>
      <c r="H243" s="9"/>
      <c r="I243" s="9"/>
      <c r="J243" s="9">
        <f t="shared" si="11"/>
        <v>304098</v>
      </c>
      <c r="K243" s="9">
        <v>2141866</v>
      </c>
      <c r="L243" s="10">
        <f>J243/K243</f>
        <v>0.14197806958978759</v>
      </c>
      <c r="M243" s="8" t="s">
        <v>103</v>
      </c>
    </row>
    <row r="244" spans="1:13" x14ac:dyDescent="0.25">
      <c r="A244" s="7">
        <v>240</v>
      </c>
      <c r="B244" s="8" t="s">
        <v>294</v>
      </c>
      <c r="C244" s="9">
        <f t="shared" si="10"/>
        <v>577133</v>
      </c>
      <c r="D244" s="9"/>
      <c r="E244" s="9"/>
      <c r="F244" s="9">
        <v>577133</v>
      </c>
      <c r="G244" s="9"/>
      <c r="H244" s="9"/>
      <c r="I244" s="9"/>
      <c r="J244" s="9">
        <f t="shared" si="11"/>
        <v>577133</v>
      </c>
      <c r="K244" s="9">
        <v>46617172</v>
      </c>
      <c r="L244" s="10">
        <f>J244/K244</f>
        <v>1.2380266224643572E-2</v>
      </c>
      <c r="M244" s="8" t="s">
        <v>56</v>
      </c>
    </row>
    <row r="245" spans="1:13" x14ac:dyDescent="0.25">
      <c r="A245" s="7">
        <v>241</v>
      </c>
      <c r="B245" s="8" t="s">
        <v>295</v>
      </c>
      <c r="C245" s="9">
        <f t="shared" si="10"/>
        <v>4885</v>
      </c>
      <c r="D245" s="9">
        <v>4885</v>
      </c>
      <c r="E245" s="9"/>
      <c r="F245" s="9"/>
      <c r="G245" s="9"/>
      <c r="H245" s="9"/>
      <c r="I245" s="9"/>
      <c r="J245" s="9">
        <f t="shared" si="11"/>
        <v>4885</v>
      </c>
      <c r="K245" s="9" t="s">
        <v>21</v>
      </c>
      <c r="L245" s="11"/>
      <c r="M245" s="8"/>
    </row>
    <row r="246" spans="1:13" x14ac:dyDescent="0.25">
      <c r="A246" s="7">
        <v>242</v>
      </c>
      <c r="B246" s="8" t="s">
        <v>296</v>
      </c>
      <c r="C246" s="9">
        <f t="shared" si="10"/>
        <v>11596</v>
      </c>
      <c r="D246" s="9">
        <v>11596</v>
      </c>
      <c r="E246" s="9"/>
      <c r="F246" s="9"/>
      <c r="G246" s="9"/>
      <c r="H246" s="9"/>
      <c r="I246" s="9"/>
      <c r="J246" s="9">
        <f t="shared" si="11"/>
        <v>11596</v>
      </c>
      <c r="K246" s="9" t="s">
        <v>21</v>
      </c>
      <c r="L246" s="11"/>
      <c r="M246" s="8"/>
    </row>
    <row r="247" spans="1:13" x14ac:dyDescent="0.25">
      <c r="A247" s="7">
        <v>243</v>
      </c>
      <c r="B247" s="8" t="s">
        <v>297</v>
      </c>
      <c r="C247" s="9">
        <f t="shared" si="10"/>
        <v>19168</v>
      </c>
      <c r="D247" s="9"/>
      <c r="E247" s="9"/>
      <c r="F247" s="9"/>
      <c r="G247" s="9">
        <v>19168</v>
      </c>
      <c r="H247" s="9"/>
      <c r="I247" s="9"/>
      <c r="J247" s="9">
        <f t="shared" si="11"/>
        <v>19168</v>
      </c>
      <c r="K247" s="9" t="s">
        <v>21</v>
      </c>
      <c r="L247" s="11"/>
      <c r="M247" s="8"/>
    </row>
    <row r="248" spans="1:13" x14ac:dyDescent="0.25">
      <c r="A248" s="7">
        <v>244</v>
      </c>
      <c r="B248" s="8" t="s">
        <v>298</v>
      </c>
      <c r="C248" s="9">
        <f t="shared" si="10"/>
        <v>87617</v>
      </c>
      <c r="D248" s="9"/>
      <c r="E248" s="9"/>
      <c r="F248" s="9"/>
      <c r="G248" s="9">
        <v>87617</v>
      </c>
      <c r="H248" s="9"/>
      <c r="I248" s="9"/>
      <c r="J248" s="9">
        <f t="shared" si="11"/>
        <v>87617</v>
      </c>
      <c r="K248" s="9" t="s">
        <v>21</v>
      </c>
      <c r="L248" s="11"/>
      <c r="M248" s="8"/>
    </row>
    <row r="249" spans="1:13" x14ac:dyDescent="0.25">
      <c r="A249" s="7">
        <v>245</v>
      </c>
      <c r="B249" s="8" t="s">
        <v>299</v>
      </c>
      <c r="C249" s="9">
        <f t="shared" si="10"/>
        <v>42786</v>
      </c>
      <c r="D249" s="9"/>
      <c r="E249" s="9"/>
      <c r="F249" s="9"/>
      <c r="G249" s="9">
        <v>42786</v>
      </c>
      <c r="H249" s="9"/>
      <c r="I249" s="9"/>
      <c r="J249" s="9">
        <f t="shared" si="11"/>
        <v>42786</v>
      </c>
      <c r="K249" s="9" t="s">
        <v>21</v>
      </c>
      <c r="L249" s="11"/>
      <c r="M249" s="8"/>
    </row>
    <row r="250" spans="1:13" x14ac:dyDescent="0.25">
      <c r="A250" s="7">
        <v>246</v>
      </c>
      <c r="B250" s="8" t="s">
        <v>300</v>
      </c>
      <c r="C250" s="9">
        <f t="shared" si="10"/>
        <v>147681</v>
      </c>
      <c r="D250" s="9"/>
      <c r="E250" s="9"/>
      <c r="F250" s="9">
        <v>147681</v>
      </c>
      <c r="G250" s="9"/>
      <c r="H250" s="9"/>
      <c r="I250" s="9"/>
      <c r="J250" s="9">
        <f t="shared" si="11"/>
        <v>147681</v>
      </c>
      <c r="K250" s="9">
        <v>21326211</v>
      </c>
      <c r="L250" s="10">
        <f>J250/K250</f>
        <v>6.9248588040322773E-3</v>
      </c>
      <c r="M250" s="8" t="s">
        <v>176</v>
      </c>
    </row>
    <row r="251" spans="1:13" x14ac:dyDescent="0.25">
      <c r="A251" s="7">
        <v>247</v>
      </c>
      <c r="B251" s="8" t="s">
        <v>301</v>
      </c>
      <c r="C251" s="9">
        <f t="shared" si="10"/>
        <v>35291</v>
      </c>
      <c r="D251" s="9"/>
      <c r="E251" s="9"/>
      <c r="F251" s="9">
        <v>35291</v>
      </c>
      <c r="G251" s="9"/>
      <c r="H251" s="9"/>
      <c r="I251" s="9"/>
      <c r="J251" s="9">
        <f t="shared" si="11"/>
        <v>35291</v>
      </c>
      <c r="K251" s="9" t="s">
        <v>21</v>
      </c>
      <c r="L251" s="11"/>
      <c r="M251" s="8" t="s">
        <v>37</v>
      </c>
    </row>
    <row r="252" spans="1:13" x14ac:dyDescent="0.25">
      <c r="A252" s="7">
        <v>248</v>
      </c>
      <c r="B252" s="8" t="s">
        <v>302</v>
      </c>
      <c r="C252" s="9">
        <f t="shared" si="10"/>
        <v>391440</v>
      </c>
      <c r="D252" s="9">
        <v>80714</v>
      </c>
      <c r="E252" s="9"/>
      <c r="F252" s="9">
        <v>310726</v>
      </c>
      <c r="G252" s="9"/>
      <c r="H252" s="9"/>
      <c r="I252" s="9"/>
      <c r="J252" s="9">
        <f t="shared" si="11"/>
        <v>391440</v>
      </c>
      <c r="K252" s="9">
        <v>2572542</v>
      </c>
      <c r="L252" s="10">
        <f>J252/K252</f>
        <v>0.15216078104847267</v>
      </c>
      <c r="M252" s="8" t="s">
        <v>37</v>
      </c>
    </row>
    <row r="253" spans="1:13" x14ac:dyDescent="0.25">
      <c r="A253" s="7">
        <v>249</v>
      </c>
      <c r="B253" s="8" t="s">
        <v>303</v>
      </c>
      <c r="C253" s="9">
        <f t="shared" si="10"/>
        <v>381900</v>
      </c>
      <c r="D253" s="9">
        <v>91007</v>
      </c>
      <c r="E253" s="9"/>
      <c r="F253" s="9">
        <v>290893</v>
      </c>
      <c r="G253" s="9"/>
      <c r="H253" s="9"/>
      <c r="I253" s="9"/>
      <c r="J253" s="9">
        <f t="shared" si="11"/>
        <v>381900</v>
      </c>
      <c r="K253" s="9">
        <v>2716731</v>
      </c>
      <c r="L253" s="10">
        <f>J253/K253</f>
        <v>0.14057335820145608</v>
      </c>
      <c r="M253" s="8" t="s">
        <v>74</v>
      </c>
    </row>
    <row r="254" spans="1:13" x14ac:dyDescent="0.25">
      <c r="A254" s="7">
        <v>250</v>
      </c>
      <c r="B254" s="8" t="s">
        <v>304</v>
      </c>
      <c r="C254" s="9">
        <f t="shared" si="10"/>
        <v>644562</v>
      </c>
      <c r="D254" s="9"/>
      <c r="E254" s="9"/>
      <c r="F254" s="9">
        <v>602191</v>
      </c>
      <c r="G254" s="9">
        <v>42371</v>
      </c>
      <c r="H254" s="9"/>
      <c r="I254" s="9"/>
      <c r="J254" s="9">
        <f t="shared" si="11"/>
        <v>644562</v>
      </c>
      <c r="K254" s="9">
        <v>45538413</v>
      </c>
      <c r="L254" s="10">
        <f>J254/K254</f>
        <v>1.4154248194815221E-2</v>
      </c>
      <c r="M254" s="8" t="s">
        <v>76</v>
      </c>
    </row>
    <row r="255" spans="1:13" x14ac:dyDescent="0.25">
      <c r="A255" s="7">
        <v>251</v>
      </c>
      <c r="B255" s="8" t="s">
        <v>305</v>
      </c>
      <c r="C255" s="9">
        <f t="shared" si="10"/>
        <v>4989</v>
      </c>
      <c r="D255" s="9">
        <v>4989</v>
      </c>
      <c r="E255" s="9"/>
      <c r="F255" s="9"/>
      <c r="G255" s="9"/>
      <c r="H255" s="9"/>
      <c r="I255" s="9"/>
      <c r="J255" s="9">
        <f t="shared" si="11"/>
        <v>4989</v>
      </c>
      <c r="K255" s="9">
        <v>308260</v>
      </c>
      <c r="L255" s="10">
        <f>J255/K255</f>
        <v>1.6184389800817493E-2</v>
      </c>
      <c r="M255" s="8" t="s">
        <v>23</v>
      </c>
    </row>
    <row r="256" spans="1:13" x14ac:dyDescent="0.25">
      <c r="A256" s="7">
        <v>252</v>
      </c>
      <c r="B256" s="8" t="s">
        <v>306</v>
      </c>
      <c r="C256" s="9">
        <f t="shared" si="10"/>
        <v>441873</v>
      </c>
      <c r="D256" s="9"/>
      <c r="E256" s="9">
        <v>375158</v>
      </c>
      <c r="F256" s="9">
        <v>66715</v>
      </c>
      <c r="G256" s="9"/>
      <c r="H256" s="9"/>
      <c r="I256" s="9"/>
      <c r="J256" s="9">
        <f t="shared" si="11"/>
        <v>441873</v>
      </c>
      <c r="K256" s="9" t="s">
        <v>21</v>
      </c>
      <c r="L256" s="11"/>
      <c r="M256" s="8"/>
    </row>
    <row r="257" spans="1:13" x14ac:dyDescent="0.25">
      <c r="A257" s="7">
        <v>253</v>
      </c>
      <c r="B257" s="8" t="s">
        <v>307</v>
      </c>
      <c r="C257" s="9">
        <f t="shared" si="10"/>
        <v>2639</v>
      </c>
      <c r="D257" s="9">
        <v>2639</v>
      </c>
      <c r="E257" s="9"/>
      <c r="F257" s="9"/>
      <c r="G257" s="9"/>
      <c r="H257" s="9"/>
      <c r="I257" s="9"/>
      <c r="J257" s="9">
        <f t="shared" si="11"/>
        <v>2639</v>
      </c>
      <c r="K257" s="9" t="s">
        <v>21</v>
      </c>
      <c r="L257" s="11"/>
      <c r="M257" s="8" t="s">
        <v>23</v>
      </c>
    </row>
    <row r="258" spans="1:13" x14ac:dyDescent="0.25">
      <c r="A258" s="7">
        <v>254</v>
      </c>
      <c r="B258" s="8" t="s">
        <v>308</v>
      </c>
      <c r="C258" s="9">
        <f t="shared" si="10"/>
        <v>57287</v>
      </c>
      <c r="D258" s="9"/>
      <c r="E258" s="9">
        <v>57287</v>
      </c>
      <c r="F258" s="9"/>
      <c r="G258" s="9"/>
      <c r="H258" s="9"/>
      <c r="I258" s="9"/>
      <c r="J258" s="9">
        <f t="shared" si="11"/>
        <v>57287</v>
      </c>
      <c r="K258" s="9" t="s">
        <v>21</v>
      </c>
      <c r="L258" s="11"/>
      <c r="M258" s="8"/>
    </row>
    <row r="259" spans="1:13" x14ac:dyDescent="0.25">
      <c r="A259" s="7">
        <v>255</v>
      </c>
      <c r="B259" s="8" t="s">
        <v>309</v>
      </c>
      <c r="C259" s="9">
        <f t="shared" si="10"/>
        <v>51180</v>
      </c>
      <c r="D259" s="9"/>
      <c r="E259" s="9">
        <v>51180</v>
      </c>
      <c r="F259" s="9"/>
      <c r="G259" s="9"/>
      <c r="H259" s="9"/>
      <c r="I259" s="9"/>
      <c r="J259" s="9">
        <f t="shared" si="11"/>
        <v>51180</v>
      </c>
      <c r="K259" s="9" t="s">
        <v>21</v>
      </c>
      <c r="L259" s="11"/>
      <c r="M259" s="8"/>
    </row>
    <row r="260" spans="1:13" x14ac:dyDescent="0.25">
      <c r="A260" s="7">
        <v>256</v>
      </c>
      <c r="B260" s="8" t="s">
        <v>310</v>
      </c>
      <c r="C260" s="9">
        <f t="shared" si="10"/>
        <v>183646</v>
      </c>
      <c r="D260" s="9"/>
      <c r="E260" s="9"/>
      <c r="F260" s="9">
        <v>162497</v>
      </c>
      <c r="G260" s="9">
        <v>21149</v>
      </c>
      <c r="H260" s="9"/>
      <c r="I260" s="9"/>
      <c r="J260" s="9">
        <f t="shared" si="11"/>
        <v>183646</v>
      </c>
      <c r="K260" s="9">
        <v>10616117</v>
      </c>
      <c r="L260" s="10">
        <f>J260/K260</f>
        <v>1.7298792015950842E-2</v>
      </c>
      <c r="M260" s="8" t="s">
        <v>103</v>
      </c>
    </row>
    <row r="261" spans="1:13" x14ac:dyDescent="0.25">
      <c r="A261" s="7">
        <v>257</v>
      </c>
      <c r="B261" s="8" t="s">
        <v>311</v>
      </c>
      <c r="C261" s="9">
        <f t="shared" ref="C261:C324" si="12">SUM(D261:H261)</f>
        <v>8797</v>
      </c>
      <c r="D261" s="9">
        <v>8251</v>
      </c>
      <c r="E261" s="9"/>
      <c r="F261" s="9">
        <v>546</v>
      </c>
      <c r="G261" s="9"/>
      <c r="H261" s="9"/>
      <c r="I261" s="9"/>
      <c r="J261" s="9">
        <f t="shared" ref="J261:J324" si="13">SUM(D261:I261)</f>
        <v>8797</v>
      </c>
      <c r="K261" s="9">
        <v>243008</v>
      </c>
      <c r="L261" s="10">
        <f>J261/K261</f>
        <v>3.6200454306031075E-2</v>
      </c>
      <c r="M261" s="8" t="s">
        <v>63</v>
      </c>
    </row>
    <row r="262" spans="1:13" x14ac:dyDescent="0.25">
      <c r="A262" s="7">
        <v>258</v>
      </c>
      <c r="B262" s="8" t="s">
        <v>312</v>
      </c>
      <c r="C262" s="9">
        <f t="shared" si="12"/>
        <v>17048</v>
      </c>
      <c r="D262" s="9">
        <v>17048</v>
      </c>
      <c r="E262" s="9"/>
      <c r="F262" s="9"/>
      <c r="G262" s="9"/>
      <c r="H262" s="9"/>
      <c r="I262" s="9"/>
      <c r="J262" s="9">
        <f t="shared" si="13"/>
        <v>17048</v>
      </c>
      <c r="K262" s="9">
        <v>420359</v>
      </c>
      <c r="L262" s="10">
        <f>J262/K262</f>
        <v>4.0555810628534181E-2</v>
      </c>
      <c r="M262" s="8" t="s">
        <v>52</v>
      </c>
    </row>
    <row r="263" spans="1:13" x14ac:dyDescent="0.25">
      <c r="A263" s="7">
        <v>259</v>
      </c>
      <c r="B263" s="8" t="s">
        <v>313</v>
      </c>
      <c r="C263" s="9">
        <f t="shared" si="12"/>
        <v>2050644</v>
      </c>
      <c r="D263" s="9">
        <v>1118239</v>
      </c>
      <c r="E263" s="9"/>
      <c r="F263" s="9">
        <v>565316</v>
      </c>
      <c r="G263" s="9">
        <v>367089</v>
      </c>
      <c r="H263" s="9"/>
      <c r="I263" s="9">
        <v>103406</v>
      </c>
      <c r="J263" s="9">
        <f t="shared" si="13"/>
        <v>2154050</v>
      </c>
      <c r="K263" s="9" t="s">
        <v>21</v>
      </c>
      <c r="L263" s="11"/>
      <c r="M263" s="8" t="s">
        <v>314</v>
      </c>
    </row>
    <row r="264" spans="1:13" x14ac:dyDescent="0.25">
      <c r="A264" s="7">
        <v>260</v>
      </c>
      <c r="B264" s="8" t="s">
        <v>315</v>
      </c>
      <c r="C264" s="9">
        <f t="shared" si="12"/>
        <v>4955</v>
      </c>
      <c r="D264" s="9">
        <v>4955</v>
      </c>
      <c r="E264" s="9"/>
      <c r="F264" s="9"/>
      <c r="G264" s="9"/>
      <c r="H264" s="9"/>
      <c r="I264" s="9"/>
      <c r="J264" s="9">
        <f t="shared" si="13"/>
        <v>4955</v>
      </c>
      <c r="K264" s="9" t="s">
        <v>21</v>
      </c>
      <c r="L264" s="11"/>
      <c r="M264" s="8"/>
    </row>
    <row r="265" spans="1:13" x14ac:dyDescent="0.25">
      <c r="A265" s="7">
        <v>261</v>
      </c>
      <c r="B265" s="8" t="s">
        <v>316</v>
      </c>
      <c r="C265" s="9">
        <f t="shared" si="12"/>
        <v>11378</v>
      </c>
      <c r="D265" s="9">
        <v>8986</v>
      </c>
      <c r="E265" s="9"/>
      <c r="F265" s="9">
        <v>2392</v>
      </c>
      <c r="G265" s="9"/>
      <c r="H265" s="9"/>
      <c r="I265" s="9"/>
      <c r="J265" s="9">
        <f t="shared" si="13"/>
        <v>11378</v>
      </c>
      <c r="K265" s="9">
        <v>553245</v>
      </c>
      <c r="L265" s="10">
        <f>J265/K265</f>
        <v>2.0565933718334553E-2</v>
      </c>
      <c r="M265" s="8" t="s">
        <v>23</v>
      </c>
    </row>
    <row r="266" spans="1:13" x14ac:dyDescent="0.25">
      <c r="A266" s="7">
        <v>262</v>
      </c>
      <c r="B266" s="8" t="s">
        <v>317</v>
      </c>
      <c r="C266" s="9">
        <f t="shared" si="12"/>
        <v>6626</v>
      </c>
      <c r="D266" s="9">
        <v>6626</v>
      </c>
      <c r="E266" s="9"/>
      <c r="F266" s="9"/>
      <c r="G266" s="9"/>
      <c r="H266" s="9"/>
      <c r="I266" s="9"/>
      <c r="J266" s="9">
        <f t="shared" si="13"/>
        <v>6626</v>
      </c>
      <c r="K266" s="9">
        <v>419631</v>
      </c>
      <c r="L266" s="10">
        <f>J266/K266</f>
        <v>1.5790063174550974E-2</v>
      </c>
      <c r="M266" s="8" t="s">
        <v>23</v>
      </c>
    </row>
    <row r="267" spans="1:13" x14ac:dyDescent="0.25">
      <c r="A267" s="7">
        <v>263</v>
      </c>
      <c r="B267" s="8" t="s">
        <v>318</v>
      </c>
      <c r="C267" s="9">
        <f t="shared" si="12"/>
        <v>2381323</v>
      </c>
      <c r="D267" s="9"/>
      <c r="E267" s="9"/>
      <c r="F267" s="9">
        <v>2033678</v>
      </c>
      <c r="G267" s="9">
        <v>347645</v>
      </c>
      <c r="H267" s="9"/>
      <c r="I267" s="9"/>
      <c r="J267" s="9">
        <f t="shared" si="13"/>
        <v>2381323</v>
      </c>
      <c r="K267" s="9">
        <v>218198550</v>
      </c>
      <c r="L267" s="10">
        <f>J267/K267</f>
        <v>1.0913560149689354E-2</v>
      </c>
      <c r="M267" s="8" t="s">
        <v>23</v>
      </c>
    </row>
    <row r="268" spans="1:13" x14ac:dyDescent="0.25">
      <c r="A268" s="7">
        <v>264</v>
      </c>
      <c r="B268" s="8" t="s">
        <v>319</v>
      </c>
      <c r="C268" s="9">
        <f t="shared" si="12"/>
        <v>50000</v>
      </c>
      <c r="D268" s="9"/>
      <c r="E268" s="9"/>
      <c r="F268" s="9"/>
      <c r="G268" s="9"/>
      <c r="H268" s="9">
        <v>50000</v>
      </c>
      <c r="I268" s="9"/>
      <c r="J268" s="9">
        <f t="shared" si="13"/>
        <v>50000</v>
      </c>
      <c r="K268" s="9" t="s">
        <v>21</v>
      </c>
      <c r="L268" s="11"/>
      <c r="M268" s="8"/>
    </row>
    <row r="269" spans="1:13" x14ac:dyDescent="0.25">
      <c r="A269" s="7">
        <v>265</v>
      </c>
      <c r="B269" s="8" t="s">
        <v>320</v>
      </c>
      <c r="C269" s="9">
        <f t="shared" si="12"/>
        <v>327579</v>
      </c>
      <c r="D269" s="9">
        <v>15316</v>
      </c>
      <c r="E269" s="9"/>
      <c r="F269" s="9">
        <v>312263</v>
      </c>
      <c r="G269" s="9"/>
      <c r="H269" s="9"/>
      <c r="I269" s="9"/>
      <c r="J269" s="9">
        <f t="shared" si="13"/>
        <v>327579</v>
      </c>
      <c r="K269" s="9">
        <v>12238188</v>
      </c>
      <c r="L269" s="10">
        <f>J269/K269</f>
        <v>2.6766952754770559E-2</v>
      </c>
      <c r="M269" s="8" t="s">
        <v>37</v>
      </c>
    </row>
    <row r="270" spans="1:13" x14ac:dyDescent="0.25">
      <c r="A270" s="7">
        <v>266</v>
      </c>
      <c r="B270" s="8" t="s">
        <v>321</v>
      </c>
      <c r="C270" s="9">
        <f t="shared" si="12"/>
        <v>1623113</v>
      </c>
      <c r="D270" s="9"/>
      <c r="E270" s="9"/>
      <c r="F270" s="9">
        <v>402601</v>
      </c>
      <c r="G270" s="9">
        <v>1220512</v>
      </c>
      <c r="H270" s="9"/>
      <c r="I270" s="9"/>
      <c r="J270" s="9">
        <f t="shared" si="13"/>
        <v>1623113</v>
      </c>
      <c r="K270" s="9">
        <v>64931985</v>
      </c>
      <c r="L270" s="10">
        <f>J270/K270</f>
        <v>2.4997125838675655E-2</v>
      </c>
      <c r="M270" s="8" t="s">
        <v>49</v>
      </c>
    </row>
    <row r="271" spans="1:13" x14ac:dyDescent="0.25">
      <c r="A271" s="7">
        <v>267</v>
      </c>
      <c r="B271" s="8" t="s">
        <v>322</v>
      </c>
      <c r="C271" s="9">
        <f t="shared" si="12"/>
        <v>287333</v>
      </c>
      <c r="D271" s="9"/>
      <c r="E271" s="9"/>
      <c r="F271" s="9">
        <v>287333</v>
      </c>
      <c r="G271" s="9"/>
      <c r="H271" s="9"/>
      <c r="I271" s="9"/>
      <c r="J271" s="9">
        <f t="shared" si="13"/>
        <v>287333</v>
      </c>
      <c r="K271" s="9">
        <v>28469037</v>
      </c>
      <c r="L271" s="10">
        <f>J271/K271</f>
        <v>1.0092824706364321E-2</v>
      </c>
      <c r="M271" s="8" t="s">
        <v>242</v>
      </c>
    </row>
    <row r="272" spans="1:13" x14ac:dyDescent="0.25">
      <c r="A272" s="7">
        <v>268</v>
      </c>
      <c r="B272" s="8" t="s">
        <v>323</v>
      </c>
      <c r="C272" s="9">
        <f t="shared" si="12"/>
        <v>4196</v>
      </c>
      <c r="D272" s="9">
        <v>4196</v>
      </c>
      <c r="E272" s="9"/>
      <c r="F272" s="9"/>
      <c r="G272" s="9"/>
      <c r="H272" s="9"/>
      <c r="I272" s="9"/>
      <c r="J272" s="9">
        <f t="shared" si="13"/>
        <v>4196</v>
      </c>
      <c r="K272" s="9">
        <v>196302</v>
      </c>
      <c r="L272" s="10">
        <f>J272/K272</f>
        <v>2.1375227965074222E-2</v>
      </c>
      <c r="M272" s="8" t="s">
        <v>153</v>
      </c>
    </row>
    <row r="273" spans="1:13" x14ac:dyDescent="0.25">
      <c r="A273" s="7">
        <v>269</v>
      </c>
      <c r="B273" s="8" t="s">
        <v>324</v>
      </c>
      <c r="C273" s="9">
        <f t="shared" si="12"/>
        <v>18000</v>
      </c>
      <c r="D273" s="9"/>
      <c r="E273" s="9"/>
      <c r="F273" s="9"/>
      <c r="G273" s="9"/>
      <c r="H273" s="9">
        <v>18000</v>
      </c>
      <c r="I273" s="9"/>
      <c r="J273" s="9">
        <f t="shared" si="13"/>
        <v>18000</v>
      </c>
      <c r="K273" s="9" t="s">
        <v>21</v>
      </c>
      <c r="L273" s="11"/>
      <c r="M273" s="8"/>
    </row>
    <row r="274" spans="1:13" x14ac:dyDescent="0.25">
      <c r="A274" s="7">
        <v>270</v>
      </c>
      <c r="B274" s="8" t="s">
        <v>325</v>
      </c>
      <c r="C274" s="9">
        <f t="shared" si="12"/>
        <v>22368</v>
      </c>
      <c r="D274" s="9">
        <v>2885</v>
      </c>
      <c r="E274" s="9"/>
      <c r="F274" s="9">
        <v>19483</v>
      </c>
      <c r="G274" s="9"/>
      <c r="H274" s="9"/>
      <c r="I274" s="9"/>
      <c r="J274" s="9">
        <f t="shared" si="13"/>
        <v>22368</v>
      </c>
      <c r="K274" s="9">
        <v>481019</v>
      </c>
      <c r="L274" s="10">
        <f>J274/K274</f>
        <v>4.6501281654155034E-2</v>
      </c>
      <c r="M274" s="8" t="s">
        <v>23</v>
      </c>
    </row>
    <row r="275" spans="1:13" x14ac:dyDescent="0.25">
      <c r="A275" s="7">
        <v>271</v>
      </c>
      <c r="B275" s="8" t="s">
        <v>326</v>
      </c>
      <c r="C275" s="9">
        <f t="shared" si="12"/>
        <v>9238</v>
      </c>
      <c r="D275" s="9">
        <v>8692</v>
      </c>
      <c r="E275" s="9"/>
      <c r="F275" s="9">
        <v>546</v>
      </c>
      <c r="G275" s="9"/>
      <c r="H275" s="9"/>
      <c r="I275" s="9"/>
      <c r="J275" s="9">
        <f t="shared" si="13"/>
        <v>9238</v>
      </c>
      <c r="K275" s="9">
        <v>968246</v>
      </c>
      <c r="L275" s="10">
        <f>J275/K275</f>
        <v>9.5409637633411346E-3</v>
      </c>
      <c r="M275" s="8" t="s">
        <v>23</v>
      </c>
    </row>
    <row r="276" spans="1:13" x14ac:dyDescent="0.25">
      <c r="A276" s="7">
        <v>272</v>
      </c>
      <c r="B276" s="8" t="s">
        <v>327</v>
      </c>
      <c r="C276" s="9">
        <f t="shared" si="12"/>
        <v>4045</v>
      </c>
      <c r="D276" s="9">
        <v>4045</v>
      </c>
      <c r="E276" s="9"/>
      <c r="F276" s="9"/>
      <c r="G276" s="9"/>
      <c r="H276" s="9"/>
      <c r="I276" s="9"/>
      <c r="J276" s="9">
        <f t="shared" si="13"/>
        <v>4045</v>
      </c>
      <c r="K276" s="9">
        <v>161814</v>
      </c>
      <c r="L276" s="10">
        <f>J276/K276</f>
        <v>2.4997837022754519E-2</v>
      </c>
      <c r="M276" s="8" t="s">
        <v>37</v>
      </c>
    </row>
    <row r="277" spans="1:13" x14ac:dyDescent="0.25">
      <c r="A277" s="7">
        <v>273</v>
      </c>
      <c r="B277" s="8" t="s">
        <v>328</v>
      </c>
      <c r="C277" s="9">
        <f t="shared" si="12"/>
        <v>9156</v>
      </c>
      <c r="D277" s="9">
        <v>9156</v>
      </c>
      <c r="E277" s="9"/>
      <c r="F277" s="9"/>
      <c r="G277" s="9"/>
      <c r="H277" s="9"/>
      <c r="I277" s="9"/>
      <c r="J277" s="9">
        <f t="shared" si="13"/>
        <v>9156</v>
      </c>
      <c r="K277" s="9">
        <v>515696</v>
      </c>
      <c r="L277" s="10">
        <f>J277/K277</f>
        <v>1.775464614811827E-2</v>
      </c>
      <c r="M277" s="8" t="s">
        <v>23</v>
      </c>
    </row>
    <row r="278" spans="1:13" x14ac:dyDescent="0.25">
      <c r="A278" s="7">
        <v>274</v>
      </c>
      <c r="B278" s="8" t="s">
        <v>329</v>
      </c>
      <c r="C278" s="9">
        <f t="shared" si="12"/>
        <v>25023</v>
      </c>
      <c r="D278" s="9">
        <v>25023</v>
      </c>
      <c r="E278" s="9"/>
      <c r="F278" s="9"/>
      <c r="G278" s="9"/>
      <c r="H278" s="9"/>
      <c r="I278" s="9"/>
      <c r="J278" s="9">
        <f t="shared" si="13"/>
        <v>25023</v>
      </c>
      <c r="K278" s="9">
        <v>639349</v>
      </c>
      <c r="L278" s="10">
        <f>J278/K278</f>
        <v>3.9138248437082093E-2</v>
      </c>
      <c r="M278" s="8" t="s">
        <v>56</v>
      </c>
    </row>
    <row r="279" spans="1:13" x14ac:dyDescent="0.25">
      <c r="A279" s="7">
        <v>275</v>
      </c>
      <c r="B279" s="8" t="s">
        <v>330</v>
      </c>
      <c r="C279" s="9">
        <f t="shared" si="12"/>
        <v>38128</v>
      </c>
      <c r="D279" s="9"/>
      <c r="E279" s="9"/>
      <c r="F279" s="9"/>
      <c r="G279" s="9">
        <v>38128</v>
      </c>
      <c r="H279" s="9"/>
      <c r="I279" s="9"/>
      <c r="J279" s="9">
        <f t="shared" si="13"/>
        <v>38128</v>
      </c>
      <c r="K279" s="9" t="s">
        <v>21</v>
      </c>
      <c r="L279" s="11"/>
      <c r="M279" s="8"/>
    </row>
    <row r="280" spans="1:13" x14ac:dyDescent="0.25">
      <c r="A280" s="7">
        <v>276</v>
      </c>
      <c r="B280" s="8" t="s">
        <v>331</v>
      </c>
      <c r="C280" s="9">
        <f t="shared" si="12"/>
        <v>5588</v>
      </c>
      <c r="D280" s="9">
        <v>5588</v>
      </c>
      <c r="E280" s="9"/>
      <c r="F280" s="9"/>
      <c r="G280" s="9"/>
      <c r="H280" s="9"/>
      <c r="I280" s="9"/>
      <c r="J280" s="9">
        <f t="shared" si="13"/>
        <v>5588</v>
      </c>
      <c r="K280" s="9">
        <v>162647</v>
      </c>
      <c r="L280" s="10">
        <f>J280/K280</f>
        <v>3.4356612787201729E-2</v>
      </c>
      <c r="M280" s="8"/>
    </row>
    <row r="281" spans="1:13" x14ac:dyDescent="0.25">
      <c r="A281" s="7">
        <v>277</v>
      </c>
      <c r="B281" s="8" t="s">
        <v>332</v>
      </c>
      <c r="C281" s="9">
        <f t="shared" si="12"/>
        <v>432778</v>
      </c>
      <c r="D281" s="9">
        <v>304098</v>
      </c>
      <c r="E281" s="9"/>
      <c r="F281" s="9"/>
      <c r="G281" s="9">
        <v>128680</v>
      </c>
      <c r="H281" s="9"/>
      <c r="I281" s="9"/>
      <c r="J281" s="9">
        <f t="shared" si="13"/>
        <v>432778</v>
      </c>
      <c r="K281" s="9">
        <v>5513541</v>
      </c>
      <c r="L281" s="10">
        <f>J281/K281</f>
        <v>7.8493657705637807E-2</v>
      </c>
      <c r="M281" s="8" t="s">
        <v>107</v>
      </c>
    </row>
    <row r="282" spans="1:13" x14ac:dyDescent="0.25">
      <c r="A282" s="7">
        <v>278</v>
      </c>
      <c r="B282" s="8" t="s">
        <v>333</v>
      </c>
      <c r="C282" s="9">
        <f t="shared" si="12"/>
        <v>27341</v>
      </c>
      <c r="D282" s="9"/>
      <c r="E282" s="9">
        <v>12647</v>
      </c>
      <c r="F282" s="9">
        <v>14694</v>
      </c>
      <c r="G282" s="9"/>
      <c r="H282" s="9"/>
      <c r="I282" s="9"/>
      <c r="J282" s="9">
        <f t="shared" si="13"/>
        <v>27341</v>
      </c>
      <c r="K282" s="9" t="s">
        <v>21</v>
      </c>
      <c r="L282" s="11"/>
      <c r="M282" s="8"/>
    </row>
    <row r="283" spans="1:13" x14ac:dyDescent="0.25">
      <c r="A283" s="7">
        <v>279</v>
      </c>
      <c r="B283" s="8" t="s">
        <v>334</v>
      </c>
      <c r="C283" s="9">
        <f t="shared" si="12"/>
        <v>4563</v>
      </c>
      <c r="D283" s="9">
        <v>4563</v>
      </c>
      <c r="E283" s="9"/>
      <c r="F283" s="9"/>
      <c r="G283" s="9"/>
      <c r="H283" s="9"/>
      <c r="I283" s="9"/>
      <c r="J283" s="9">
        <f t="shared" si="13"/>
        <v>4563</v>
      </c>
      <c r="K283" s="9">
        <v>315985</v>
      </c>
      <c r="L283" s="10">
        <f>J283/K283</f>
        <v>1.4440558887288953E-2</v>
      </c>
      <c r="M283" s="8" t="s">
        <v>23</v>
      </c>
    </row>
    <row r="284" spans="1:13" x14ac:dyDescent="0.25">
      <c r="A284" s="7">
        <v>280</v>
      </c>
      <c r="B284" s="8" t="s">
        <v>335</v>
      </c>
      <c r="C284" s="9">
        <f t="shared" si="12"/>
        <v>6565</v>
      </c>
      <c r="D284" s="9">
        <v>6565</v>
      </c>
      <c r="E284" s="9"/>
      <c r="F284" s="9"/>
      <c r="G284" s="9"/>
      <c r="H284" s="9"/>
      <c r="I284" s="9"/>
      <c r="J284" s="9">
        <f t="shared" si="13"/>
        <v>6565</v>
      </c>
      <c r="K284" s="9">
        <v>439154</v>
      </c>
      <c r="L284" s="10">
        <f>J284/K284</f>
        <v>1.4949197775723323E-2</v>
      </c>
      <c r="M284" s="8" t="s">
        <v>23</v>
      </c>
    </row>
    <row r="285" spans="1:13" x14ac:dyDescent="0.25">
      <c r="A285" s="7">
        <v>281</v>
      </c>
      <c r="B285" s="8" t="s">
        <v>336</v>
      </c>
      <c r="C285" s="9">
        <f t="shared" si="12"/>
        <v>275343</v>
      </c>
      <c r="D285" s="9">
        <v>64746</v>
      </c>
      <c r="E285" s="9"/>
      <c r="F285" s="9">
        <v>210597</v>
      </c>
      <c r="G285" s="9"/>
      <c r="H285" s="9"/>
      <c r="I285" s="9"/>
      <c r="J285" s="9">
        <f t="shared" si="13"/>
        <v>275343</v>
      </c>
      <c r="K285" s="9">
        <v>2216646</v>
      </c>
      <c r="L285" s="10">
        <f>J285/K285</f>
        <v>0.12421604532252782</v>
      </c>
      <c r="M285" s="8" t="s">
        <v>74</v>
      </c>
    </row>
    <row r="286" spans="1:13" x14ac:dyDescent="0.25">
      <c r="A286" s="7">
        <v>282</v>
      </c>
      <c r="B286" s="8" t="s">
        <v>337</v>
      </c>
      <c r="C286" s="9">
        <f t="shared" si="12"/>
        <v>4789</v>
      </c>
      <c r="D286" s="9">
        <v>4789</v>
      </c>
      <c r="E286" s="9"/>
      <c r="F286" s="9"/>
      <c r="G286" s="9"/>
      <c r="H286" s="9"/>
      <c r="I286" s="9"/>
      <c r="J286" s="9">
        <f t="shared" si="13"/>
        <v>4789</v>
      </c>
      <c r="K286" s="9">
        <v>320001</v>
      </c>
      <c r="L286" s="10">
        <f>J286/K286</f>
        <v>1.4965578232568024E-2</v>
      </c>
      <c r="M286" s="8" t="s">
        <v>23</v>
      </c>
    </row>
    <row r="287" spans="1:13" x14ac:dyDescent="0.25">
      <c r="A287" s="7">
        <v>283</v>
      </c>
      <c r="B287" s="8" t="s">
        <v>338</v>
      </c>
      <c r="C287" s="9">
        <f t="shared" si="12"/>
        <v>4092</v>
      </c>
      <c r="D287" s="9">
        <v>4092</v>
      </c>
      <c r="E287" s="9"/>
      <c r="F287" s="9"/>
      <c r="G287" s="9"/>
      <c r="H287" s="9"/>
      <c r="I287" s="9"/>
      <c r="J287" s="9">
        <f t="shared" si="13"/>
        <v>4092</v>
      </c>
      <c r="K287" s="9">
        <v>273239</v>
      </c>
      <c r="L287" s="10">
        <f>J287/K287</f>
        <v>1.4975900219222E-2</v>
      </c>
      <c r="M287" s="8" t="s">
        <v>23</v>
      </c>
    </row>
    <row r="288" spans="1:13" x14ac:dyDescent="0.25">
      <c r="A288" s="7">
        <v>284</v>
      </c>
      <c r="B288" s="8" t="s">
        <v>339</v>
      </c>
      <c r="C288" s="9">
        <f t="shared" si="12"/>
        <v>47876</v>
      </c>
      <c r="D288" s="9">
        <v>44499</v>
      </c>
      <c r="E288" s="9"/>
      <c r="F288" s="9">
        <v>3377</v>
      </c>
      <c r="G288" s="9"/>
      <c r="H288" s="9"/>
      <c r="I288" s="9"/>
      <c r="J288" s="9">
        <f t="shared" si="13"/>
        <v>47876</v>
      </c>
      <c r="K288" s="9" t="s">
        <v>21</v>
      </c>
      <c r="L288" s="11"/>
      <c r="M288" s="8"/>
    </row>
    <row r="289" spans="1:13" x14ac:dyDescent="0.25">
      <c r="A289" s="7">
        <v>285</v>
      </c>
      <c r="B289" s="8" t="s">
        <v>340</v>
      </c>
      <c r="C289" s="9">
        <f t="shared" si="12"/>
        <v>9815</v>
      </c>
      <c r="D289" s="9">
        <v>9815</v>
      </c>
      <c r="E289" s="9"/>
      <c r="F289" s="9"/>
      <c r="G289" s="9"/>
      <c r="H289" s="9"/>
      <c r="I289" s="9"/>
      <c r="J289" s="9">
        <f t="shared" si="13"/>
        <v>9815</v>
      </c>
      <c r="K289" s="9">
        <v>18981709</v>
      </c>
      <c r="L289" s="10">
        <f>J289/K289</f>
        <v>5.1707672897103208E-4</v>
      </c>
      <c r="M289" s="8" t="s">
        <v>25</v>
      </c>
    </row>
    <row r="290" spans="1:13" x14ac:dyDescent="0.25">
      <c r="A290" s="7">
        <v>286</v>
      </c>
      <c r="B290" s="8" t="s">
        <v>341</v>
      </c>
      <c r="C290" s="9">
        <f t="shared" si="12"/>
        <v>3367</v>
      </c>
      <c r="D290" s="9">
        <v>3367</v>
      </c>
      <c r="E290" s="9"/>
      <c r="F290" s="9"/>
      <c r="G290" s="9"/>
      <c r="H290" s="9"/>
      <c r="I290" s="9"/>
      <c r="J290" s="9">
        <f t="shared" si="13"/>
        <v>3367</v>
      </c>
      <c r="K290" s="9" t="s">
        <v>21</v>
      </c>
      <c r="L290" s="11"/>
      <c r="M290" s="8"/>
    </row>
    <row r="291" spans="1:13" x14ac:dyDescent="0.25">
      <c r="A291" s="7">
        <v>287</v>
      </c>
      <c r="B291" s="8" t="s">
        <v>342</v>
      </c>
      <c r="C291" s="9">
        <f t="shared" si="12"/>
        <v>8283</v>
      </c>
      <c r="D291" s="9">
        <v>8283</v>
      </c>
      <c r="E291" s="9"/>
      <c r="F291" s="9"/>
      <c r="G291" s="9"/>
      <c r="H291" s="9"/>
      <c r="I291" s="9"/>
      <c r="J291" s="9">
        <f t="shared" si="13"/>
        <v>8283</v>
      </c>
      <c r="K291" s="9" t="s">
        <v>21</v>
      </c>
      <c r="L291" s="11"/>
      <c r="M291" s="8" t="s">
        <v>196</v>
      </c>
    </row>
    <row r="292" spans="1:13" x14ac:dyDescent="0.25">
      <c r="A292" s="7">
        <v>288</v>
      </c>
      <c r="B292" s="8" t="s">
        <v>343</v>
      </c>
      <c r="C292" s="9">
        <f t="shared" si="12"/>
        <v>8551</v>
      </c>
      <c r="D292" s="9">
        <v>4641</v>
      </c>
      <c r="E292" s="9"/>
      <c r="F292" s="9">
        <v>3910</v>
      </c>
      <c r="G292" s="9"/>
      <c r="H292" s="9"/>
      <c r="I292" s="9"/>
      <c r="J292" s="9">
        <f t="shared" si="13"/>
        <v>8551</v>
      </c>
      <c r="K292" s="9">
        <v>218345</v>
      </c>
      <c r="L292" s="10">
        <f>J292/K292</f>
        <v>3.9162792827864161E-2</v>
      </c>
      <c r="M292" s="8" t="s">
        <v>37</v>
      </c>
    </row>
    <row r="293" spans="1:13" x14ac:dyDescent="0.25">
      <c r="A293" s="7">
        <v>289</v>
      </c>
      <c r="B293" s="8" t="s">
        <v>344</v>
      </c>
      <c r="C293" s="9">
        <f t="shared" si="12"/>
        <v>74743</v>
      </c>
      <c r="D293" s="9">
        <v>74743</v>
      </c>
      <c r="E293" s="9"/>
      <c r="F293" s="9"/>
      <c r="G293" s="9"/>
      <c r="H293" s="9"/>
      <c r="I293" s="9"/>
      <c r="J293" s="9">
        <f t="shared" si="13"/>
        <v>74743</v>
      </c>
      <c r="K293" s="9">
        <v>397781</v>
      </c>
      <c r="L293" s="10">
        <f>J293/K293</f>
        <v>0.1878998745540888</v>
      </c>
      <c r="M293" s="8"/>
    </row>
    <row r="294" spans="1:13" x14ac:dyDescent="0.25">
      <c r="A294" s="7">
        <v>290</v>
      </c>
      <c r="B294" s="8" t="s">
        <v>345</v>
      </c>
      <c r="C294" s="9">
        <f t="shared" si="12"/>
        <v>4045</v>
      </c>
      <c r="D294" s="9">
        <v>4045</v>
      </c>
      <c r="E294" s="9"/>
      <c r="F294" s="9"/>
      <c r="G294" s="9"/>
      <c r="H294" s="9"/>
      <c r="I294" s="9"/>
      <c r="J294" s="9">
        <f t="shared" si="13"/>
        <v>4045</v>
      </c>
      <c r="K294" s="9" t="s">
        <v>21</v>
      </c>
      <c r="L294" s="11"/>
      <c r="M294" s="8"/>
    </row>
    <row r="295" spans="1:13" x14ac:dyDescent="0.25">
      <c r="A295" s="7">
        <v>291</v>
      </c>
      <c r="B295" s="8" t="s">
        <v>346</v>
      </c>
      <c r="C295" s="9">
        <f t="shared" si="12"/>
        <v>3367</v>
      </c>
      <c r="D295" s="9">
        <v>3367</v>
      </c>
      <c r="E295" s="9"/>
      <c r="F295" s="9"/>
      <c r="G295" s="9"/>
      <c r="H295" s="9"/>
      <c r="I295" s="9"/>
      <c r="J295" s="9">
        <f t="shared" si="13"/>
        <v>3367</v>
      </c>
      <c r="K295" s="9" t="s">
        <v>21</v>
      </c>
      <c r="L295" s="11"/>
      <c r="M295" s="8"/>
    </row>
    <row r="296" spans="1:13" x14ac:dyDescent="0.25">
      <c r="A296" s="7">
        <v>292</v>
      </c>
      <c r="B296" s="8" t="s">
        <v>347</v>
      </c>
      <c r="C296" s="9">
        <f t="shared" si="12"/>
        <v>40000</v>
      </c>
      <c r="D296" s="9"/>
      <c r="E296" s="9"/>
      <c r="F296" s="9"/>
      <c r="G296" s="9"/>
      <c r="H296" s="9">
        <v>40000</v>
      </c>
      <c r="I296" s="9"/>
      <c r="J296" s="9">
        <f t="shared" si="13"/>
        <v>40000</v>
      </c>
      <c r="K296" s="9" t="s">
        <v>21</v>
      </c>
      <c r="L296" s="11"/>
      <c r="M296" s="8"/>
    </row>
    <row r="297" spans="1:13" x14ac:dyDescent="0.25">
      <c r="A297" s="7">
        <v>293</v>
      </c>
      <c r="B297" s="8" t="s">
        <v>348</v>
      </c>
      <c r="C297" s="9">
        <f t="shared" si="12"/>
        <v>267994</v>
      </c>
      <c r="D297" s="9"/>
      <c r="E297" s="9"/>
      <c r="F297" s="9"/>
      <c r="G297" s="9">
        <v>267994</v>
      </c>
      <c r="H297" s="9"/>
      <c r="I297" s="9"/>
      <c r="J297" s="9">
        <f t="shared" si="13"/>
        <v>267994</v>
      </c>
      <c r="K297" s="9" t="s">
        <v>21</v>
      </c>
      <c r="L297" s="11"/>
      <c r="M297" s="8"/>
    </row>
    <row r="298" spans="1:13" x14ac:dyDescent="0.25">
      <c r="A298" s="7">
        <v>294</v>
      </c>
      <c r="B298" s="8" t="s">
        <v>349</v>
      </c>
      <c r="C298" s="9">
        <f t="shared" si="12"/>
        <v>5376</v>
      </c>
      <c r="D298" s="9">
        <v>2892</v>
      </c>
      <c r="E298" s="9"/>
      <c r="F298" s="9">
        <v>2484</v>
      </c>
      <c r="G298" s="9"/>
      <c r="H298" s="9"/>
      <c r="I298" s="9"/>
      <c r="J298" s="9">
        <f t="shared" si="13"/>
        <v>5376</v>
      </c>
      <c r="K298" s="9">
        <v>215939</v>
      </c>
      <c r="L298" s="10">
        <f>J298/K298</f>
        <v>2.489591968102103E-2</v>
      </c>
      <c r="M298" s="8" t="s">
        <v>23</v>
      </c>
    </row>
    <row r="299" spans="1:13" x14ac:dyDescent="0.25">
      <c r="A299" s="7">
        <v>295</v>
      </c>
      <c r="B299" s="8" t="s">
        <v>350</v>
      </c>
      <c r="C299" s="9">
        <f t="shared" si="12"/>
        <v>5927</v>
      </c>
      <c r="D299" s="9">
        <v>5927</v>
      </c>
      <c r="E299" s="9"/>
      <c r="F299" s="9"/>
      <c r="G299" s="9"/>
      <c r="H299" s="9"/>
      <c r="I299" s="9"/>
      <c r="J299" s="9">
        <f t="shared" si="13"/>
        <v>5927</v>
      </c>
      <c r="K299" s="9" t="s">
        <v>21</v>
      </c>
      <c r="L299" s="11"/>
      <c r="M299" s="8" t="s">
        <v>285</v>
      </c>
    </row>
    <row r="300" spans="1:13" x14ac:dyDescent="0.25">
      <c r="A300" s="7">
        <v>296</v>
      </c>
      <c r="B300" s="8" t="s">
        <v>351</v>
      </c>
      <c r="C300" s="9">
        <f t="shared" si="12"/>
        <v>1185274</v>
      </c>
      <c r="D300" s="9"/>
      <c r="E300" s="9"/>
      <c r="F300" s="9">
        <v>185432</v>
      </c>
      <c r="G300" s="9">
        <v>999842</v>
      </c>
      <c r="H300" s="9"/>
      <c r="I300" s="9"/>
      <c r="J300" s="9">
        <f t="shared" si="13"/>
        <v>1185274</v>
      </c>
      <c r="K300" s="9">
        <v>15766271</v>
      </c>
      <c r="L300" s="10">
        <f>J300/K300</f>
        <v>7.5177827401292294E-2</v>
      </c>
      <c r="M300" s="8" t="s">
        <v>352</v>
      </c>
    </row>
    <row r="301" spans="1:13" x14ac:dyDescent="0.25">
      <c r="A301" s="7">
        <v>297</v>
      </c>
      <c r="B301" s="8" t="s">
        <v>353</v>
      </c>
      <c r="C301" s="9">
        <f t="shared" si="12"/>
        <v>225112</v>
      </c>
      <c r="D301" s="9">
        <v>132630</v>
      </c>
      <c r="E301" s="9"/>
      <c r="F301" s="9"/>
      <c r="G301" s="9">
        <v>92482</v>
      </c>
      <c r="H301" s="9"/>
      <c r="I301" s="9"/>
      <c r="J301" s="9">
        <f t="shared" si="13"/>
        <v>225112</v>
      </c>
      <c r="K301" s="9" t="s">
        <v>21</v>
      </c>
      <c r="L301" s="11"/>
      <c r="M301" s="8"/>
    </row>
    <row r="302" spans="1:13" x14ac:dyDescent="0.25">
      <c r="A302" s="7">
        <v>298</v>
      </c>
      <c r="B302" s="8" t="s">
        <v>354</v>
      </c>
      <c r="C302" s="9">
        <f t="shared" si="12"/>
        <v>3503</v>
      </c>
      <c r="D302" s="9">
        <v>2914</v>
      </c>
      <c r="E302" s="9"/>
      <c r="F302" s="9">
        <v>589</v>
      </c>
      <c r="G302" s="9"/>
      <c r="H302" s="9"/>
      <c r="I302" s="9"/>
      <c r="J302" s="9">
        <f t="shared" si="13"/>
        <v>3503</v>
      </c>
      <c r="K302" s="9">
        <v>215281</v>
      </c>
      <c r="L302" s="10">
        <f>J302/K302</f>
        <v>1.6271756448548641E-2</v>
      </c>
      <c r="M302" s="8" t="s">
        <v>23</v>
      </c>
    </row>
    <row r="303" spans="1:13" x14ac:dyDescent="0.25">
      <c r="A303" s="7">
        <v>299</v>
      </c>
      <c r="B303" s="8" t="s">
        <v>355</v>
      </c>
      <c r="C303" s="9">
        <f t="shared" si="12"/>
        <v>285132</v>
      </c>
      <c r="D303" s="9"/>
      <c r="E303" s="9"/>
      <c r="F303" s="9">
        <v>285132</v>
      </c>
      <c r="G303" s="9"/>
      <c r="H303" s="9"/>
      <c r="I303" s="9"/>
      <c r="J303" s="9">
        <f t="shared" si="13"/>
        <v>285132</v>
      </c>
      <c r="K303" s="9">
        <v>8522004</v>
      </c>
      <c r="L303" s="10">
        <f>J303/K303</f>
        <v>3.3458327407497108E-2</v>
      </c>
      <c r="M303" s="8" t="s">
        <v>56</v>
      </c>
    </row>
    <row r="304" spans="1:13" x14ac:dyDescent="0.25">
      <c r="A304" s="7">
        <v>300</v>
      </c>
      <c r="B304" s="8" t="s">
        <v>356</v>
      </c>
      <c r="C304" s="9">
        <f t="shared" si="12"/>
        <v>21103</v>
      </c>
      <c r="D304" s="9">
        <v>21103</v>
      </c>
      <c r="E304" s="9"/>
      <c r="F304" s="9"/>
      <c r="G304" s="9"/>
      <c r="H304" s="9"/>
      <c r="I304" s="9"/>
      <c r="J304" s="9">
        <f t="shared" si="13"/>
        <v>21103</v>
      </c>
      <c r="K304" s="9" t="s">
        <v>21</v>
      </c>
      <c r="L304" s="11"/>
      <c r="M304" s="8" t="s">
        <v>357</v>
      </c>
    </row>
    <row r="305" spans="1:13" x14ac:dyDescent="0.25">
      <c r="A305" s="7">
        <v>301</v>
      </c>
      <c r="B305" s="8" t="s">
        <v>358</v>
      </c>
      <c r="C305" s="9">
        <f t="shared" si="12"/>
        <v>242804</v>
      </c>
      <c r="D305" s="9"/>
      <c r="E305" s="9"/>
      <c r="F305" s="9"/>
      <c r="G305" s="9">
        <v>242804</v>
      </c>
      <c r="H305" s="9"/>
      <c r="I305" s="9"/>
      <c r="J305" s="9">
        <f t="shared" si="13"/>
        <v>242804</v>
      </c>
      <c r="K305" s="9" t="s">
        <v>21</v>
      </c>
      <c r="L305" s="11"/>
      <c r="M305" s="8" t="s">
        <v>357</v>
      </c>
    </row>
    <row r="306" spans="1:13" x14ac:dyDescent="0.25">
      <c r="A306" s="7">
        <v>302</v>
      </c>
      <c r="B306" s="8" t="s">
        <v>359</v>
      </c>
      <c r="C306" s="9">
        <f t="shared" si="12"/>
        <v>103021</v>
      </c>
      <c r="D306" s="9">
        <v>103021</v>
      </c>
      <c r="E306" s="9"/>
      <c r="F306" s="9"/>
      <c r="G306" s="9"/>
      <c r="H306" s="9"/>
      <c r="I306" s="9"/>
      <c r="J306" s="9">
        <f t="shared" si="13"/>
        <v>103021</v>
      </c>
      <c r="K306" s="9" t="s">
        <v>21</v>
      </c>
      <c r="L306" s="11"/>
      <c r="M306" s="8"/>
    </row>
    <row r="307" spans="1:13" x14ac:dyDescent="0.25">
      <c r="A307" s="7">
        <v>303</v>
      </c>
      <c r="B307" s="8" t="s">
        <v>360</v>
      </c>
      <c r="C307" s="9">
        <f t="shared" si="12"/>
        <v>4404</v>
      </c>
      <c r="D307" s="9">
        <v>4404</v>
      </c>
      <c r="E307" s="9"/>
      <c r="F307" s="9"/>
      <c r="G307" s="9"/>
      <c r="H307" s="9"/>
      <c r="I307" s="9"/>
      <c r="J307" s="9">
        <f t="shared" si="13"/>
        <v>4404</v>
      </c>
      <c r="K307" s="9" t="s">
        <v>21</v>
      </c>
      <c r="L307" s="11"/>
      <c r="M307" s="8" t="s">
        <v>361</v>
      </c>
    </row>
    <row r="308" spans="1:13" x14ac:dyDescent="0.25">
      <c r="A308" s="7">
        <v>304</v>
      </c>
      <c r="B308" s="8" t="s">
        <v>362</v>
      </c>
      <c r="C308" s="9">
        <f t="shared" si="12"/>
        <v>5734</v>
      </c>
      <c r="D308" s="9">
        <v>5734</v>
      </c>
      <c r="E308" s="9"/>
      <c r="F308" s="9"/>
      <c r="G308" s="9"/>
      <c r="H308" s="9"/>
      <c r="I308" s="9"/>
      <c r="J308" s="9">
        <f t="shared" si="13"/>
        <v>5734</v>
      </c>
      <c r="K308" s="9">
        <v>324185</v>
      </c>
      <c r="L308" s="10">
        <f>J308/K308</f>
        <v>1.7687431559140616E-2</v>
      </c>
      <c r="M308" s="8" t="s">
        <v>23</v>
      </c>
    </row>
    <row r="309" spans="1:13" x14ac:dyDescent="0.25">
      <c r="A309" s="7">
        <v>305</v>
      </c>
      <c r="B309" s="8" t="s">
        <v>363</v>
      </c>
      <c r="C309" s="9">
        <f t="shared" si="12"/>
        <v>8626</v>
      </c>
      <c r="D309" s="9">
        <v>6093</v>
      </c>
      <c r="E309" s="9"/>
      <c r="F309" s="9"/>
      <c r="G309" s="9">
        <v>2533</v>
      </c>
      <c r="H309" s="9"/>
      <c r="I309" s="9"/>
      <c r="J309" s="9">
        <f t="shared" si="13"/>
        <v>8626</v>
      </c>
      <c r="K309" s="9">
        <v>244081</v>
      </c>
      <c r="L309" s="10">
        <f>J309/K309</f>
        <v>3.5340727053723972E-2</v>
      </c>
      <c r="M309" s="8" t="s">
        <v>81</v>
      </c>
    </row>
    <row r="310" spans="1:13" x14ac:dyDescent="0.25">
      <c r="A310" s="7">
        <v>306</v>
      </c>
      <c r="B310" s="8" t="s">
        <v>364</v>
      </c>
      <c r="C310" s="9">
        <f t="shared" si="12"/>
        <v>932543</v>
      </c>
      <c r="D310" s="9">
        <v>191723</v>
      </c>
      <c r="E310" s="9"/>
      <c r="F310" s="9">
        <v>740820</v>
      </c>
      <c r="G310" s="9"/>
      <c r="H310" s="9"/>
      <c r="I310" s="9"/>
      <c r="J310" s="9">
        <f t="shared" si="13"/>
        <v>932543</v>
      </c>
      <c r="K310" s="9">
        <v>6776094</v>
      </c>
      <c r="L310" s="10">
        <f>J310/K310</f>
        <v>0.1376225005143081</v>
      </c>
      <c r="M310" s="8" t="s">
        <v>23</v>
      </c>
    </row>
    <row r="311" spans="1:13" x14ac:dyDescent="0.25">
      <c r="A311" s="7">
        <v>307</v>
      </c>
      <c r="B311" s="8" t="s">
        <v>365</v>
      </c>
      <c r="C311" s="9">
        <f t="shared" si="12"/>
        <v>4688</v>
      </c>
      <c r="D311" s="9">
        <v>4688</v>
      </c>
      <c r="E311" s="9"/>
      <c r="F311" s="9"/>
      <c r="G311" s="9"/>
      <c r="H311" s="9"/>
      <c r="I311" s="9"/>
      <c r="J311" s="9">
        <f t="shared" si="13"/>
        <v>4688</v>
      </c>
      <c r="K311" s="9">
        <v>194075</v>
      </c>
      <c r="L311" s="10">
        <f>J311/K311</f>
        <v>2.4155609944609042E-2</v>
      </c>
      <c r="M311" s="8" t="s">
        <v>81</v>
      </c>
    </row>
    <row r="312" spans="1:13" x14ac:dyDescent="0.25">
      <c r="A312" s="7">
        <v>308</v>
      </c>
      <c r="B312" s="8" t="s">
        <v>366</v>
      </c>
      <c r="C312" s="9">
        <f t="shared" si="12"/>
        <v>1223485</v>
      </c>
      <c r="D312" s="9">
        <v>265241</v>
      </c>
      <c r="E312" s="9"/>
      <c r="F312" s="9">
        <v>958244</v>
      </c>
      <c r="G312" s="9"/>
      <c r="H312" s="9"/>
      <c r="I312" s="9"/>
      <c r="J312" s="9">
        <f t="shared" si="13"/>
        <v>1223485</v>
      </c>
      <c r="K312" s="9">
        <v>7592966</v>
      </c>
      <c r="L312" s="10">
        <f>J312/K312</f>
        <v>0.16113400218043911</v>
      </c>
      <c r="M312" s="8" t="s">
        <v>23</v>
      </c>
    </row>
    <row r="313" spans="1:13" x14ac:dyDescent="0.25">
      <c r="A313" s="7">
        <v>309</v>
      </c>
      <c r="B313" s="8" t="s">
        <v>367</v>
      </c>
      <c r="C313" s="9">
        <f t="shared" si="12"/>
        <v>6149</v>
      </c>
      <c r="D313" s="9">
        <v>6149</v>
      </c>
      <c r="E313" s="9"/>
      <c r="F313" s="9"/>
      <c r="G313" s="9"/>
      <c r="H313" s="9"/>
      <c r="I313" s="9"/>
      <c r="J313" s="9">
        <f t="shared" si="13"/>
        <v>6149</v>
      </c>
      <c r="K313" s="9" t="s">
        <v>21</v>
      </c>
      <c r="L313" s="11"/>
      <c r="M313" s="8" t="s">
        <v>361</v>
      </c>
    </row>
    <row r="314" spans="1:13" x14ac:dyDescent="0.25">
      <c r="A314" s="7">
        <v>310</v>
      </c>
      <c r="B314" s="8" t="s">
        <v>368</v>
      </c>
      <c r="C314" s="9">
        <f t="shared" si="12"/>
        <v>63317</v>
      </c>
      <c r="D314" s="9"/>
      <c r="E314" s="9"/>
      <c r="F314" s="9"/>
      <c r="G314" s="9">
        <v>63317</v>
      </c>
      <c r="H314" s="9"/>
      <c r="I314" s="9"/>
      <c r="J314" s="9">
        <f t="shared" si="13"/>
        <v>63317</v>
      </c>
      <c r="K314" s="9" t="s">
        <v>21</v>
      </c>
      <c r="L314" s="11"/>
      <c r="M314" s="8"/>
    </row>
    <row r="315" spans="1:13" x14ac:dyDescent="0.25">
      <c r="A315" s="7">
        <v>311</v>
      </c>
      <c r="B315" s="8" t="s">
        <v>369</v>
      </c>
      <c r="C315" s="9">
        <f t="shared" si="12"/>
        <v>521430</v>
      </c>
      <c r="D315" s="9"/>
      <c r="E315" s="9"/>
      <c r="F315" s="9">
        <v>521430</v>
      </c>
      <c r="G315" s="9"/>
      <c r="H315" s="9"/>
      <c r="I315" s="9"/>
      <c r="J315" s="9">
        <f t="shared" si="13"/>
        <v>521430</v>
      </c>
      <c r="K315" s="9">
        <v>56162788</v>
      </c>
      <c r="L315" s="10">
        <f>J315/K315</f>
        <v>9.2842613155173139E-3</v>
      </c>
      <c r="M315" s="8" t="s">
        <v>41</v>
      </c>
    </row>
    <row r="316" spans="1:13" x14ac:dyDescent="0.25">
      <c r="A316" s="7">
        <v>312</v>
      </c>
      <c r="B316" s="8" t="s">
        <v>370</v>
      </c>
      <c r="C316" s="9">
        <f t="shared" si="12"/>
        <v>4045</v>
      </c>
      <c r="D316" s="9">
        <v>4045</v>
      </c>
      <c r="E316" s="9"/>
      <c r="F316" s="9"/>
      <c r="G316" s="9"/>
      <c r="H316" s="9"/>
      <c r="I316" s="9"/>
      <c r="J316" s="9">
        <f t="shared" si="13"/>
        <v>4045</v>
      </c>
      <c r="K316" s="9" t="s">
        <v>21</v>
      </c>
      <c r="L316" s="11"/>
      <c r="M316" s="8"/>
    </row>
    <row r="317" spans="1:13" x14ac:dyDescent="0.25">
      <c r="A317" s="7">
        <v>313</v>
      </c>
      <c r="B317" s="8" t="s">
        <v>371</v>
      </c>
      <c r="C317" s="9">
        <f t="shared" si="12"/>
        <v>2517</v>
      </c>
      <c r="D317" s="9"/>
      <c r="E317" s="9">
        <v>2517</v>
      </c>
      <c r="F317" s="9"/>
      <c r="G317" s="9"/>
      <c r="H317" s="9"/>
      <c r="I317" s="9"/>
      <c r="J317" s="9">
        <f t="shared" si="13"/>
        <v>2517</v>
      </c>
      <c r="K317" s="9" t="s">
        <v>21</v>
      </c>
      <c r="L317" s="11"/>
      <c r="M317" s="8"/>
    </row>
    <row r="318" spans="1:13" x14ac:dyDescent="0.25">
      <c r="A318" s="7">
        <v>314</v>
      </c>
      <c r="B318" s="8" t="s">
        <v>372</v>
      </c>
      <c r="C318" s="9">
        <f t="shared" si="12"/>
        <v>374588</v>
      </c>
      <c r="D318" s="9"/>
      <c r="E318" s="9"/>
      <c r="F318" s="9">
        <v>309203</v>
      </c>
      <c r="G318" s="9">
        <v>65385</v>
      </c>
      <c r="H318" s="9"/>
      <c r="I318" s="9"/>
      <c r="J318" s="9">
        <f t="shared" si="13"/>
        <v>374588</v>
      </c>
      <c r="K318" s="9">
        <v>27589596</v>
      </c>
      <c r="L318" s="10">
        <f>J318/K318</f>
        <v>1.357714697960782E-2</v>
      </c>
      <c r="M318" s="8" t="s">
        <v>88</v>
      </c>
    </row>
    <row r="319" spans="1:13" x14ac:dyDescent="0.25">
      <c r="A319" s="7">
        <v>315</v>
      </c>
      <c r="B319" s="8" t="s">
        <v>373</v>
      </c>
      <c r="C319" s="9">
        <f t="shared" si="12"/>
        <v>6299</v>
      </c>
      <c r="D319" s="9">
        <v>6299</v>
      </c>
      <c r="E319" s="9"/>
      <c r="F319" s="9"/>
      <c r="G319" s="9"/>
      <c r="H319" s="9"/>
      <c r="I319" s="9"/>
      <c r="J319" s="9">
        <f t="shared" si="13"/>
        <v>6299</v>
      </c>
      <c r="K319" s="9">
        <v>411001</v>
      </c>
      <c r="L319" s="10">
        <f>J319/K319</f>
        <v>1.5325996773730477E-2</v>
      </c>
      <c r="M319" s="8" t="s">
        <v>23</v>
      </c>
    </row>
    <row r="320" spans="1:13" x14ac:dyDescent="0.25">
      <c r="A320" s="7">
        <v>316</v>
      </c>
      <c r="B320" s="8" t="s">
        <v>374</v>
      </c>
      <c r="C320" s="9">
        <f t="shared" si="12"/>
        <v>530363</v>
      </c>
      <c r="D320" s="9"/>
      <c r="E320" s="9">
        <v>479928</v>
      </c>
      <c r="F320" s="9">
        <v>50435</v>
      </c>
      <c r="G320" s="9"/>
      <c r="H320" s="9"/>
      <c r="I320" s="9"/>
      <c r="J320" s="9">
        <f t="shared" si="13"/>
        <v>530363</v>
      </c>
      <c r="K320" s="9">
        <v>5079741</v>
      </c>
      <c r="L320" s="10">
        <f>J320/K320</f>
        <v>0.10440748849203138</v>
      </c>
      <c r="M320" s="8" t="s">
        <v>52</v>
      </c>
    </row>
    <row r="321" spans="1:13" x14ac:dyDescent="0.25">
      <c r="A321" s="7">
        <v>317</v>
      </c>
      <c r="B321" s="8" t="s">
        <v>375</v>
      </c>
      <c r="C321" s="9">
        <f t="shared" si="12"/>
        <v>2345</v>
      </c>
      <c r="D321" s="9"/>
      <c r="E321" s="9"/>
      <c r="F321" s="9"/>
      <c r="G321" s="9">
        <v>2345</v>
      </c>
      <c r="H321" s="9"/>
      <c r="I321" s="9"/>
      <c r="J321" s="9">
        <f t="shared" si="13"/>
        <v>2345</v>
      </c>
      <c r="K321" s="9" t="s">
        <v>21</v>
      </c>
      <c r="L321" s="11"/>
      <c r="M321" s="8"/>
    </row>
    <row r="322" spans="1:13" x14ac:dyDescent="0.25">
      <c r="A322" s="7">
        <v>318</v>
      </c>
      <c r="B322" s="8" t="s">
        <v>376</v>
      </c>
      <c r="C322" s="9">
        <f t="shared" si="12"/>
        <v>1575</v>
      </c>
      <c r="D322" s="9"/>
      <c r="E322" s="9"/>
      <c r="F322" s="9"/>
      <c r="G322" s="9">
        <v>1575</v>
      </c>
      <c r="H322" s="9"/>
      <c r="I322" s="9"/>
      <c r="J322" s="9">
        <f t="shared" si="13"/>
        <v>1575</v>
      </c>
      <c r="K322" s="9" t="s">
        <v>21</v>
      </c>
      <c r="L322" s="11"/>
      <c r="M322" s="8"/>
    </row>
    <row r="323" spans="1:13" x14ac:dyDescent="0.25">
      <c r="A323" s="7">
        <v>319</v>
      </c>
      <c r="B323" s="8" t="s">
        <v>377</v>
      </c>
      <c r="C323" s="9">
        <f t="shared" si="12"/>
        <v>56043</v>
      </c>
      <c r="D323" s="9">
        <v>56043</v>
      </c>
      <c r="E323" s="9"/>
      <c r="F323" s="9"/>
      <c r="G323" s="9"/>
      <c r="H323" s="9"/>
      <c r="I323" s="9"/>
      <c r="J323" s="9">
        <f t="shared" si="13"/>
        <v>56043</v>
      </c>
      <c r="K323" s="9" t="s">
        <v>21</v>
      </c>
      <c r="L323" s="11"/>
      <c r="M323" s="8"/>
    </row>
    <row r="324" spans="1:13" x14ac:dyDescent="0.25">
      <c r="A324" s="7">
        <v>320</v>
      </c>
      <c r="B324" s="8" t="s">
        <v>378</v>
      </c>
      <c r="C324" s="9">
        <f t="shared" si="12"/>
        <v>5068</v>
      </c>
      <c r="D324" s="9">
        <v>5068</v>
      </c>
      <c r="E324" s="9"/>
      <c r="F324" s="9"/>
      <c r="G324" s="9"/>
      <c r="H324" s="9"/>
      <c r="I324" s="9"/>
      <c r="J324" s="9">
        <f t="shared" si="13"/>
        <v>5068</v>
      </c>
      <c r="K324" s="9" t="s">
        <v>21</v>
      </c>
      <c r="L324" s="11"/>
      <c r="M324" s="8" t="s">
        <v>379</v>
      </c>
    </row>
    <row r="325" spans="1:13" x14ac:dyDescent="0.25">
      <c r="A325" s="7">
        <v>321</v>
      </c>
      <c r="B325" s="8" t="s">
        <v>380</v>
      </c>
      <c r="C325" s="9">
        <f t="shared" ref="C325:C388" si="14">SUM(D325:H325)</f>
        <v>5869</v>
      </c>
      <c r="D325" s="9">
        <v>5869</v>
      </c>
      <c r="E325" s="9"/>
      <c r="F325" s="9"/>
      <c r="G325" s="9"/>
      <c r="H325" s="9"/>
      <c r="I325" s="9"/>
      <c r="J325" s="9">
        <f t="shared" ref="J325:J388" si="15">SUM(D325:I325)</f>
        <v>5869</v>
      </c>
      <c r="K325" s="9" t="s">
        <v>21</v>
      </c>
      <c r="L325" s="11"/>
      <c r="M325" s="8" t="s">
        <v>56</v>
      </c>
    </row>
    <row r="326" spans="1:13" x14ac:dyDescent="0.25">
      <c r="A326" s="7">
        <v>322</v>
      </c>
      <c r="B326" s="8" t="s">
        <v>381</v>
      </c>
      <c r="C326" s="9">
        <f t="shared" si="14"/>
        <v>116119</v>
      </c>
      <c r="D326" s="9">
        <v>5149</v>
      </c>
      <c r="E326" s="9"/>
      <c r="F326" s="9"/>
      <c r="G326" s="9">
        <v>110970</v>
      </c>
      <c r="H326" s="9"/>
      <c r="I326" s="9"/>
      <c r="J326" s="9">
        <f t="shared" si="15"/>
        <v>116119</v>
      </c>
      <c r="K326" s="9">
        <v>276697</v>
      </c>
      <c r="L326" s="10">
        <f>J326/K326</f>
        <v>0.41966121786647487</v>
      </c>
      <c r="M326" s="8" t="s">
        <v>91</v>
      </c>
    </row>
    <row r="327" spans="1:13" x14ac:dyDescent="0.25">
      <c r="A327" s="7">
        <v>323</v>
      </c>
      <c r="B327" s="8" t="s">
        <v>382</v>
      </c>
      <c r="C327" s="9">
        <f t="shared" si="14"/>
        <v>4715</v>
      </c>
      <c r="D327" s="9">
        <v>4715</v>
      </c>
      <c r="E327" s="9"/>
      <c r="F327" s="9"/>
      <c r="G327" s="9"/>
      <c r="H327" s="9"/>
      <c r="I327" s="9"/>
      <c r="J327" s="9">
        <f t="shared" si="15"/>
        <v>4715</v>
      </c>
      <c r="K327" s="9" t="s">
        <v>21</v>
      </c>
      <c r="L327" s="11"/>
      <c r="M327" s="8" t="s">
        <v>46</v>
      </c>
    </row>
    <row r="328" spans="1:13" x14ac:dyDescent="0.25">
      <c r="A328" s="7">
        <v>324</v>
      </c>
      <c r="B328" s="8" t="s">
        <v>383</v>
      </c>
      <c r="C328" s="9">
        <f t="shared" si="14"/>
        <v>6087</v>
      </c>
      <c r="D328" s="9">
        <v>3603</v>
      </c>
      <c r="E328" s="9"/>
      <c r="F328" s="9">
        <v>2484</v>
      </c>
      <c r="G328" s="9"/>
      <c r="H328" s="9"/>
      <c r="I328" s="9"/>
      <c r="J328" s="9">
        <f t="shared" si="15"/>
        <v>6087</v>
      </c>
      <c r="K328" s="9">
        <v>238432</v>
      </c>
      <c r="L328" s="10">
        <f>J328/K328</f>
        <v>2.5529291370285867E-2</v>
      </c>
      <c r="M328" s="8" t="s">
        <v>23</v>
      </c>
    </row>
    <row r="329" spans="1:13" x14ac:dyDescent="0.25">
      <c r="A329" s="7">
        <v>325</v>
      </c>
      <c r="B329" s="8" t="s">
        <v>384</v>
      </c>
      <c r="C329" s="9">
        <f t="shared" si="14"/>
        <v>4729</v>
      </c>
      <c r="D329" s="9">
        <v>4729</v>
      </c>
      <c r="E329" s="9"/>
      <c r="F329" s="9"/>
      <c r="G329" s="9"/>
      <c r="H329" s="9"/>
      <c r="I329" s="9"/>
      <c r="J329" s="9">
        <f t="shared" si="15"/>
        <v>4729</v>
      </c>
      <c r="K329" s="9" t="s">
        <v>21</v>
      </c>
      <c r="L329" s="11"/>
      <c r="M329" s="8" t="s">
        <v>46</v>
      </c>
    </row>
    <row r="330" spans="1:13" x14ac:dyDescent="0.25">
      <c r="A330" s="7">
        <v>326</v>
      </c>
      <c r="B330" s="8" t="s">
        <v>385</v>
      </c>
      <c r="C330" s="9">
        <f t="shared" si="14"/>
        <v>7928</v>
      </c>
      <c r="D330" s="9">
        <v>7928</v>
      </c>
      <c r="E330" s="9"/>
      <c r="F330" s="9"/>
      <c r="G330" s="9"/>
      <c r="H330" s="9"/>
      <c r="I330" s="9"/>
      <c r="J330" s="9">
        <f t="shared" si="15"/>
        <v>7928</v>
      </c>
      <c r="K330" s="9">
        <v>478365</v>
      </c>
      <c r="L330" s="10">
        <f>J330/K330</f>
        <v>1.6573118852758875E-2</v>
      </c>
      <c r="M330" s="8" t="s">
        <v>23</v>
      </c>
    </row>
    <row r="331" spans="1:13" x14ac:dyDescent="0.25">
      <c r="A331" s="7">
        <v>327</v>
      </c>
      <c r="B331" s="8" t="s">
        <v>386</v>
      </c>
      <c r="C331" s="9">
        <f t="shared" si="14"/>
        <v>4045</v>
      </c>
      <c r="D331" s="9">
        <v>4045</v>
      </c>
      <c r="E331" s="9"/>
      <c r="F331" s="9"/>
      <c r="G331" s="9"/>
      <c r="H331" s="9"/>
      <c r="I331" s="9"/>
      <c r="J331" s="9">
        <f t="shared" si="15"/>
        <v>4045</v>
      </c>
      <c r="K331" s="9" t="s">
        <v>21</v>
      </c>
      <c r="L331" s="11"/>
      <c r="M331" s="8" t="s">
        <v>379</v>
      </c>
    </row>
    <row r="332" spans="1:13" x14ac:dyDescent="0.25">
      <c r="A332" s="7">
        <v>328</v>
      </c>
      <c r="B332" s="8" t="s">
        <v>387</v>
      </c>
      <c r="C332" s="9">
        <f t="shared" si="14"/>
        <v>4045</v>
      </c>
      <c r="D332" s="9">
        <v>4045</v>
      </c>
      <c r="E332" s="9"/>
      <c r="F332" s="9"/>
      <c r="G332" s="9"/>
      <c r="H332" s="9"/>
      <c r="I332" s="9"/>
      <c r="J332" s="9">
        <f t="shared" si="15"/>
        <v>4045</v>
      </c>
      <c r="K332" s="9">
        <v>207702</v>
      </c>
      <c r="L332" s="10">
        <f t="shared" ref="L332:L342" si="16">J332/K332</f>
        <v>1.9475017091794975E-2</v>
      </c>
      <c r="M332" s="8"/>
    </row>
    <row r="333" spans="1:13" x14ac:dyDescent="0.25">
      <c r="A333" s="7">
        <v>329</v>
      </c>
      <c r="B333" s="8" t="s">
        <v>388</v>
      </c>
      <c r="C333" s="9">
        <f t="shared" si="14"/>
        <v>267813</v>
      </c>
      <c r="D333" s="9"/>
      <c r="E333" s="9"/>
      <c r="F333" s="9">
        <v>267813</v>
      </c>
      <c r="G333" s="9"/>
      <c r="H333" s="9"/>
      <c r="I333" s="9"/>
      <c r="J333" s="9">
        <f t="shared" si="15"/>
        <v>267813</v>
      </c>
      <c r="K333" s="9">
        <v>30239083</v>
      </c>
      <c r="L333" s="10">
        <f t="shared" si="16"/>
        <v>8.8565185657250248E-3</v>
      </c>
      <c r="M333" s="8" t="s">
        <v>41</v>
      </c>
    </row>
    <row r="334" spans="1:13" x14ac:dyDescent="0.25">
      <c r="A334" s="7">
        <v>330</v>
      </c>
      <c r="B334" s="8" t="s">
        <v>389</v>
      </c>
      <c r="C334" s="9">
        <f t="shared" si="14"/>
        <v>7392</v>
      </c>
      <c r="D334" s="9">
        <v>7392</v>
      </c>
      <c r="E334" s="9"/>
      <c r="F334" s="9"/>
      <c r="G334" s="9"/>
      <c r="H334" s="9"/>
      <c r="I334" s="9"/>
      <c r="J334" s="9">
        <f t="shared" si="15"/>
        <v>7392</v>
      </c>
      <c r="K334" s="9">
        <v>406994</v>
      </c>
      <c r="L334" s="10">
        <f t="shared" si="16"/>
        <v>1.8162429912971689E-2</v>
      </c>
      <c r="M334" s="8" t="s">
        <v>23</v>
      </c>
    </row>
    <row r="335" spans="1:13" x14ac:dyDescent="0.25">
      <c r="A335" s="7">
        <v>331</v>
      </c>
      <c r="B335" s="8" t="s">
        <v>390</v>
      </c>
      <c r="C335" s="9">
        <f t="shared" si="14"/>
        <v>13711</v>
      </c>
      <c r="D335" s="9">
        <v>11743</v>
      </c>
      <c r="E335" s="9"/>
      <c r="F335" s="9">
        <v>1968</v>
      </c>
      <c r="G335" s="9"/>
      <c r="H335" s="9"/>
      <c r="I335" s="9"/>
      <c r="J335" s="9">
        <f t="shared" si="15"/>
        <v>13711</v>
      </c>
      <c r="K335" s="9">
        <v>668904</v>
      </c>
      <c r="L335" s="10">
        <f t="shared" si="16"/>
        <v>2.04977096862928E-2</v>
      </c>
      <c r="M335" s="8" t="s">
        <v>23</v>
      </c>
    </row>
    <row r="336" spans="1:13" x14ac:dyDescent="0.25">
      <c r="A336" s="7">
        <v>332</v>
      </c>
      <c r="B336" s="8" t="s">
        <v>391</v>
      </c>
      <c r="C336" s="9">
        <f t="shared" si="14"/>
        <v>1217675</v>
      </c>
      <c r="D336" s="9">
        <v>259724</v>
      </c>
      <c r="E336" s="9"/>
      <c r="F336" s="9">
        <v>957951</v>
      </c>
      <c r="G336" s="9"/>
      <c r="H336" s="9"/>
      <c r="I336" s="9"/>
      <c r="J336" s="9">
        <f t="shared" si="15"/>
        <v>1217675</v>
      </c>
      <c r="K336" s="9">
        <v>7872971</v>
      </c>
      <c r="L336" s="10">
        <f t="shared" si="16"/>
        <v>0.15466524644889457</v>
      </c>
      <c r="M336" s="8" t="s">
        <v>78</v>
      </c>
    </row>
    <row r="337" spans="1:13" x14ac:dyDescent="0.25">
      <c r="A337" s="7">
        <v>333</v>
      </c>
      <c r="B337" s="8" t="s">
        <v>392</v>
      </c>
      <c r="C337" s="9">
        <f t="shared" si="14"/>
        <v>217610</v>
      </c>
      <c r="D337" s="9"/>
      <c r="E337" s="9"/>
      <c r="F337" s="9">
        <v>217610</v>
      </c>
      <c r="G337" s="9"/>
      <c r="H337" s="9"/>
      <c r="I337" s="9"/>
      <c r="J337" s="9">
        <f t="shared" si="15"/>
        <v>217610</v>
      </c>
      <c r="K337" s="9">
        <v>7911135</v>
      </c>
      <c r="L337" s="10">
        <f t="shared" si="16"/>
        <v>2.7506798961211002E-2</v>
      </c>
      <c r="M337" s="8" t="s">
        <v>56</v>
      </c>
    </row>
    <row r="338" spans="1:13" x14ac:dyDescent="0.25">
      <c r="A338" s="7">
        <v>334</v>
      </c>
      <c r="B338" s="8" t="s">
        <v>393</v>
      </c>
      <c r="C338" s="9">
        <f t="shared" si="14"/>
        <v>10107</v>
      </c>
      <c r="D338" s="9">
        <v>10107</v>
      </c>
      <c r="E338" s="9"/>
      <c r="F338" s="9"/>
      <c r="G338" s="9"/>
      <c r="H338" s="9"/>
      <c r="I338" s="9"/>
      <c r="J338" s="9">
        <f t="shared" si="15"/>
        <v>10107</v>
      </c>
      <c r="K338" s="9">
        <v>334529</v>
      </c>
      <c r="L338" s="10">
        <f t="shared" si="16"/>
        <v>3.0212627305853904E-2</v>
      </c>
      <c r="M338" s="8" t="s">
        <v>78</v>
      </c>
    </row>
    <row r="339" spans="1:13" x14ac:dyDescent="0.25">
      <c r="A339" s="7">
        <v>335</v>
      </c>
      <c r="B339" s="8" t="s">
        <v>394</v>
      </c>
      <c r="C339" s="9">
        <f t="shared" si="14"/>
        <v>21026</v>
      </c>
      <c r="D339" s="9">
        <v>4355</v>
      </c>
      <c r="E339" s="9"/>
      <c r="F339" s="9"/>
      <c r="G339" s="9">
        <v>16671</v>
      </c>
      <c r="H339" s="9"/>
      <c r="I339" s="9"/>
      <c r="J339" s="9">
        <f t="shared" si="15"/>
        <v>21026</v>
      </c>
      <c r="K339" s="9">
        <v>362097</v>
      </c>
      <c r="L339" s="10">
        <f t="shared" si="16"/>
        <v>5.806731345468203E-2</v>
      </c>
      <c r="M339" s="8"/>
    </row>
    <row r="340" spans="1:13" x14ac:dyDescent="0.25">
      <c r="A340" s="7">
        <v>336</v>
      </c>
      <c r="B340" s="8" t="s">
        <v>395</v>
      </c>
      <c r="C340" s="9">
        <f t="shared" si="14"/>
        <v>10293</v>
      </c>
      <c r="D340" s="9">
        <v>10293</v>
      </c>
      <c r="E340" s="9"/>
      <c r="F340" s="9"/>
      <c r="G340" s="9"/>
      <c r="H340" s="9"/>
      <c r="I340" s="9"/>
      <c r="J340" s="9">
        <f t="shared" si="15"/>
        <v>10293</v>
      </c>
      <c r="K340" s="9">
        <v>283014</v>
      </c>
      <c r="L340" s="10">
        <f t="shared" si="16"/>
        <v>3.6369225550679472E-2</v>
      </c>
      <c r="M340" s="8" t="s">
        <v>63</v>
      </c>
    </row>
    <row r="341" spans="1:13" x14ac:dyDescent="0.25">
      <c r="A341" s="7">
        <v>337</v>
      </c>
      <c r="B341" s="8" t="s">
        <v>396</v>
      </c>
      <c r="C341" s="9">
        <f t="shared" si="14"/>
        <v>6976</v>
      </c>
      <c r="D341" s="9">
        <v>4045</v>
      </c>
      <c r="E341" s="9"/>
      <c r="F341" s="9">
        <v>2931</v>
      </c>
      <c r="G341" s="9"/>
      <c r="H341" s="9"/>
      <c r="I341" s="9"/>
      <c r="J341" s="9">
        <f t="shared" si="15"/>
        <v>6976</v>
      </c>
      <c r="K341" s="9">
        <v>125632</v>
      </c>
      <c r="L341" s="10">
        <f t="shared" si="16"/>
        <v>5.5527254202750891E-2</v>
      </c>
      <c r="M341" s="8" t="s">
        <v>37</v>
      </c>
    </row>
    <row r="342" spans="1:13" x14ac:dyDescent="0.25">
      <c r="A342" s="7">
        <v>338</v>
      </c>
      <c r="B342" s="8" t="s">
        <v>397</v>
      </c>
      <c r="C342" s="9">
        <f t="shared" si="14"/>
        <v>6858</v>
      </c>
      <c r="D342" s="9">
        <v>6858</v>
      </c>
      <c r="E342" s="9"/>
      <c r="F342" s="9"/>
      <c r="G342" s="9"/>
      <c r="H342" s="9"/>
      <c r="I342" s="9"/>
      <c r="J342" s="9">
        <f t="shared" si="15"/>
        <v>6858</v>
      </c>
      <c r="K342" s="9">
        <v>437608</v>
      </c>
      <c r="L342" s="10">
        <f t="shared" si="16"/>
        <v>1.5671559934918922E-2</v>
      </c>
      <c r="M342" s="8" t="s">
        <v>23</v>
      </c>
    </row>
    <row r="343" spans="1:13" x14ac:dyDescent="0.25">
      <c r="A343" s="7">
        <v>339</v>
      </c>
      <c r="B343" s="8" t="s">
        <v>398</v>
      </c>
      <c r="C343" s="9">
        <f t="shared" si="14"/>
        <v>13462</v>
      </c>
      <c r="D343" s="9">
        <v>4863</v>
      </c>
      <c r="E343" s="9"/>
      <c r="F343" s="9"/>
      <c r="G343" s="9">
        <v>8599</v>
      </c>
      <c r="H343" s="9"/>
      <c r="I343" s="9"/>
      <c r="J343" s="9">
        <f t="shared" si="15"/>
        <v>13462</v>
      </c>
      <c r="K343" s="9" t="s">
        <v>21</v>
      </c>
      <c r="L343" s="11"/>
      <c r="M343" s="8"/>
    </row>
    <row r="344" spans="1:13" x14ac:dyDescent="0.25">
      <c r="A344" s="7">
        <v>340</v>
      </c>
      <c r="B344" s="8" t="s">
        <v>399</v>
      </c>
      <c r="C344" s="9">
        <f t="shared" si="14"/>
        <v>6407</v>
      </c>
      <c r="D344" s="9">
        <v>6407</v>
      </c>
      <c r="E344" s="9"/>
      <c r="F344" s="9"/>
      <c r="G344" s="9"/>
      <c r="H344" s="9"/>
      <c r="I344" s="9"/>
      <c r="J344" s="9">
        <f t="shared" si="15"/>
        <v>6407</v>
      </c>
      <c r="K344" s="9">
        <v>371972</v>
      </c>
      <c r="L344" s="10">
        <f>J344/K344</f>
        <v>1.7224414740894475E-2</v>
      </c>
      <c r="M344" s="8" t="s">
        <v>23</v>
      </c>
    </row>
    <row r="345" spans="1:13" x14ac:dyDescent="0.25">
      <c r="A345" s="7">
        <v>341</v>
      </c>
      <c r="B345" s="8" t="s">
        <v>400</v>
      </c>
      <c r="C345" s="9">
        <f t="shared" si="14"/>
        <v>13998</v>
      </c>
      <c r="D345" s="9">
        <v>13998</v>
      </c>
      <c r="E345" s="9"/>
      <c r="F345" s="9"/>
      <c r="G345" s="9"/>
      <c r="H345" s="9"/>
      <c r="I345" s="9"/>
      <c r="J345" s="9">
        <f t="shared" si="15"/>
        <v>13998</v>
      </c>
      <c r="K345" s="9" t="s">
        <v>21</v>
      </c>
      <c r="L345" s="11"/>
      <c r="M345" s="8"/>
    </row>
    <row r="346" spans="1:13" x14ac:dyDescent="0.25">
      <c r="A346" s="7">
        <v>342</v>
      </c>
      <c r="B346" s="8" t="s">
        <v>401</v>
      </c>
      <c r="C346" s="9">
        <f t="shared" si="14"/>
        <v>40000</v>
      </c>
      <c r="D346" s="9"/>
      <c r="E346" s="9"/>
      <c r="F346" s="9"/>
      <c r="G346" s="9"/>
      <c r="H346" s="9">
        <v>40000</v>
      </c>
      <c r="I346" s="9"/>
      <c r="J346" s="9">
        <f t="shared" si="15"/>
        <v>40000</v>
      </c>
      <c r="K346" s="9" t="s">
        <v>21</v>
      </c>
      <c r="L346" s="11"/>
      <c r="M346" s="8"/>
    </row>
    <row r="347" spans="1:13" x14ac:dyDescent="0.25">
      <c r="A347" s="7">
        <v>343</v>
      </c>
      <c r="B347" s="8" t="s">
        <v>402</v>
      </c>
      <c r="C347" s="9">
        <f t="shared" si="14"/>
        <v>10173</v>
      </c>
      <c r="D347" s="9"/>
      <c r="E347" s="9"/>
      <c r="F347" s="9"/>
      <c r="G347" s="9">
        <v>10173</v>
      </c>
      <c r="H347" s="9"/>
      <c r="I347" s="9"/>
      <c r="J347" s="9">
        <f t="shared" si="15"/>
        <v>10173</v>
      </c>
      <c r="K347" s="9" t="s">
        <v>21</v>
      </c>
      <c r="L347" s="11"/>
      <c r="M347" s="8"/>
    </row>
    <row r="348" spans="1:13" x14ac:dyDescent="0.25">
      <c r="A348" s="7">
        <v>344</v>
      </c>
      <c r="B348" s="8" t="s">
        <v>403</v>
      </c>
      <c r="C348" s="9">
        <f t="shared" si="14"/>
        <v>11861</v>
      </c>
      <c r="D348" s="9">
        <v>11861</v>
      </c>
      <c r="E348" s="9"/>
      <c r="F348" s="9"/>
      <c r="G348" s="9"/>
      <c r="H348" s="9"/>
      <c r="I348" s="9"/>
      <c r="J348" s="9">
        <f t="shared" si="15"/>
        <v>11861</v>
      </c>
      <c r="K348" s="9" t="s">
        <v>21</v>
      </c>
      <c r="L348" s="11"/>
      <c r="M348" s="8"/>
    </row>
    <row r="349" spans="1:13" x14ac:dyDescent="0.25">
      <c r="A349" s="7">
        <v>345</v>
      </c>
      <c r="B349" s="8" t="s">
        <v>404</v>
      </c>
      <c r="C349" s="9">
        <f t="shared" si="14"/>
        <v>7714</v>
      </c>
      <c r="D349" s="9">
        <v>6109</v>
      </c>
      <c r="E349" s="9"/>
      <c r="F349" s="9">
        <v>1605</v>
      </c>
      <c r="G349" s="9"/>
      <c r="H349" s="9"/>
      <c r="I349" s="9"/>
      <c r="J349" s="9">
        <f t="shared" si="15"/>
        <v>7714</v>
      </c>
      <c r="K349" s="9">
        <v>270868</v>
      </c>
      <c r="L349" s="10">
        <f>J349/K349</f>
        <v>2.8478816249981539E-2</v>
      </c>
      <c r="M349" s="8" t="s">
        <v>56</v>
      </c>
    </row>
    <row r="350" spans="1:13" x14ac:dyDescent="0.25">
      <c r="A350" s="7">
        <v>346</v>
      </c>
      <c r="B350" s="8" t="s">
        <v>405</v>
      </c>
      <c r="C350" s="9">
        <f t="shared" si="14"/>
        <v>5306</v>
      </c>
      <c r="D350" s="9"/>
      <c r="E350" s="9"/>
      <c r="F350" s="9"/>
      <c r="G350" s="9">
        <v>5306</v>
      </c>
      <c r="H350" s="9"/>
      <c r="I350" s="9"/>
      <c r="J350" s="9">
        <f t="shared" si="15"/>
        <v>5306</v>
      </c>
      <c r="K350" s="9" t="s">
        <v>21</v>
      </c>
      <c r="L350" s="11"/>
      <c r="M350" s="8"/>
    </row>
    <row r="351" spans="1:13" x14ac:dyDescent="0.25">
      <c r="A351" s="7">
        <v>347</v>
      </c>
      <c r="B351" s="8" t="s">
        <v>406</v>
      </c>
      <c r="C351" s="9">
        <f t="shared" si="14"/>
        <v>8259</v>
      </c>
      <c r="D351" s="9">
        <v>8259</v>
      </c>
      <c r="E351" s="9"/>
      <c r="F351" s="9"/>
      <c r="G351" s="9"/>
      <c r="H351" s="9"/>
      <c r="I351" s="9"/>
      <c r="J351" s="9">
        <f t="shared" si="15"/>
        <v>8259</v>
      </c>
      <c r="K351" s="9">
        <v>486002</v>
      </c>
      <c r="L351" s="10">
        <f>J351/K351</f>
        <v>1.6993757227336512E-2</v>
      </c>
      <c r="M351" s="8" t="s">
        <v>23</v>
      </c>
    </row>
    <row r="352" spans="1:13" x14ac:dyDescent="0.25">
      <c r="A352" s="7">
        <v>348</v>
      </c>
      <c r="B352" s="8" t="s">
        <v>407</v>
      </c>
      <c r="C352" s="9">
        <f t="shared" si="14"/>
        <v>4045</v>
      </c>
      <c r="D352" s="9">
        <v>4045</v>
      </c>
      <c r="E352" s="9"/>
      <c r="F352" s="9"/>
      <c r="G352" s="9"/>
      <c r="H352" s="9"/>
      <c r="I352" s="9"/>
      <c r="J352" s="9">
        <f t="shared" si="15"/>
        <v>4045</v>
      </c>
      <c r="K352" s="9">
        <v>143058</v>
      </c>
      <c r="L352" s="10">
        <f>J352/K352</f>
        <v>2.8275245005522236E-2</v>
      </c>
      <c r="M352" s="8" t="s">
        <v>37</v>
      </c>
    </row>
    <row r="353" spans="1:13" x14ac:dyDescent="0.25">
      <c r="A353" s="7">
        <v>349</v>
      </c>
      <c r="B353" s="8" t="s">
        <v>408</v>
      </c>
      <c r="C353" s="9">
        <f t="shared" si="14"/>
        <v>124860</v>
      </c>
      <c r="D353" s="9">
        <v>63203</v>
      </c>
      <c r="E353" s="9"/>
      <c r="F353" s="9"/>
      <c r="G353" s="9">
        <v>61657</v>
      </c>
      <c r="H353" s="9"/>
      <c r="I353" s="9"/>
      <c r="J353" s="9">
        <f t="shared" si="15"/>
        <v>124860</v>
      </c>
      <c r="K353" s="9">
        <v>354638</v>
      </c>
      <c r="L353" s="10">
        <f>J353/K353</f>
        <v>0.35207732955859217</v>
      </c>
      <c r="M353" s="8"/>
    </row>
    <row r="354" spans="1:13" x14ac:dyDescent="0.25">
      <c r="A354" s="7">
        <v>350</v>
      </c>
      <c r="B354" s="8" t="s">
        <v>409</v>
      </c>
      <c r="C354" s="9">
        <f t="shared" si="14"/>
        <v>12071</v>
      </c>
      <c r="D354" s="9">
        <v>6328</v>
      </c>
      <c r="E354" s="9"/>
      <c r="F354" s="9">
        <v>5743</v>
      </c>
      <c r="G354" s="9"/>
      <c r="H354" s="9"/>
      <c r="I354" s="9"/>
      <c r="J354" s="9">
        <f t="shared" si="15"/>
        <v>12071</v>
      </c>
      <c r="K354" s="9">
        <v>321361</v>
      </c>
      <c r="L354" s="10">
        <f>J354/K354</f>
        <v>3.756211861426869E-2</v>
      </c>
      <c r="M354" s="8" t="s">
        <v>37</v>
      </c>
    </row>
    <row r="355" spans="1:13" x14ac:dyDescent="0.25">
      <c r="A355" s="7">
        <v>351</v>
      </c>
      <c r="B355" s="8" t="s">
        <v>410</v>
      </c>
      <c r="C355" s="9">
        <f t="shared" si="14"/>
        <v>7840</v>
      </c>
      <c r="D355" s="9">
        <v>7840</v>
      </c>
      <c r="E355" s="9"/>
      <c r="F355" s="9"/>
      <c r="G355" s="9"/>
      <c r="H355" s="9"/>
      <c r="I355" s="9"/>
      <c r="J355" s="9">
        <f t="shared" si="15"/>
        <v>7840</v>
      </c>
      <c r="K355" s="9">
        <v>279193</v>
      </c>
      <c r="L355" s="10">
        <f>J355/K355</f>
        <v>2.8080933261220731E-2</v>
      </c>
      <c r="M355" s="8" t="s">
        <v>63</v>
      </c>
    </row>
    <row r="356" spans="1:13" x14ac:dyDescent="0.25">
      <c r="A356" s="7">
        <v>352</v>
      </c>
      <c r="B356" s="8" t="s">
        <v>411</v>
      </c>
      <c r="C356" s="9">
        <f t="shared" si="14"/>
        <v>4045</v>
      </c>
      <c r="D356" s="9">
        <v>4045</v>
      </c>
      <c r="E356" s="9"/>
      <c r="F356" s="9"/>
      <c r="G356" s="9"/>
      <c r="H356" s="9"/>
      <c r="I356" s="9"/>
      <c r="J356" s="9">
        <f t="shared" si="15"/>
        <v>4045</v>
      </c>
      <c r="K356" s="9" t="s">
        <v>21</v>
      </c>
      <c r="L356" s="11"/>
      <c r="M356" s="8"/>
    </row>
    <row r="357" spans="1:13" x14ac:dyDescent="0.25">
      <c r="A357" s="7">
        <v>353</v>
      </c>
      <c r="B357" s="8" t="s">
        <v>412</v>
      </c>
      <c r="C357" s="9">
        <f t="shared" si="14"/>
        <v>5993</v>
      </c>
      <c r="D357" s="9">
        <v>4045</v>
      </c>
      <c r="E357" s="9"/>
      <c r="F357" s="9">
        <v>1948</v>
      </c>
      <c r="G357" s="9"/>
      <c r="H357" s="9"/>
      <c r="I357" s="9"/>
      <c r="J357" s="9">
        <f t="shared" si="15"/>
        <v>5993</v>
      </c>
      <c r="K357" s="9">
        <v>105524</v>
      </c>
      <c r="L357" s="10">
        <f>J357/K357</f>
        <v>5.6792767522080283E-2</v>
      </c>
      <c r="M357" s="8" t="s">
        <v>63</v>
      </c>
    </row>
    <row r="358" spans="1:13" x14ac:dyDescent="0.25">
      <c r="A358" s="7">
        <v>354</v>
      </c>
      <c r="B358" s="8" t="s">
        <v>413</v>
      </c>
      <c r="C358" s="9">
        <f t="shared" si="14"/>
        <v>6708</v>
      </c>
      <c r="D358" s="9">
        <v>6012</v>
      </c>
      <c r="E358" s="9"/>
      <c r="F358" s="9">
        <v>696</v>
      </c>
      <c r="G358" s="9"/>
      <c r="H358" s="9"/>
      <c r="I358" s="9"/>
      <c r="J358" s="9">
        <f t="shared" si="15"/>
        <v>6708</v>
      </c>
      <c r="K358" s="9">
        <v>195673</v>
      </c>
      <c r="L358" s="10">
        <f>J358/K358</f>
        <v>3.4281684238499949E-2</v>
      </c>
      <c r="M358" s="8" t="s">
        <v>63</v>
      </c>
    </row>
    <row r="359" spans="1:13" x14ac:dyDescent="0.25">
      <c r="A359" s="7">
        <v>355</v>
      </c>
      <c r="B359" s="8" t="s">
        <v>414</v>
      </c>
      <c r="C359" s="9">
        <f t="shared" si="14"/>
        <v>4045</v>
      </c>
      <c r="D359" s="9">
        <v>4045</v>
      </c>
      <c r="E359" s="9"/>
      <c r="F359" s="9"/>
      <c r="G359" s="9"/>
      <c r="H359" s="9"/>
      <c r="I359" s="9"/>
      <c r="J359" s="9">
        <f t="shared" si="15"/>
        <v>4045</v>
      </c>
      <c r="K359" s="9" t="s">
        <v>21</v>
      </c>
      <c r="L359" s="11"/>
      <c r="M359" s="8"/>
    </row>
    <row r="360" spans="1:13" x14ac:dyDescent="0.25">
      <c r="A360" s="7">
        <v>356</v>
      </c>
      <c r="B360" s="8" t="s">
        <v>415</v>
      </c>
      <c r="C360" s="9">
        <f t="shared" si="14"/>
        <v>5220</v>
      </c>
      <c r="D360" s="9">
        <v>4045</v>
      </c>
      <c r="E360" s="9"/>
      <c r="F360" s="9">
        <v>1175</v>
      </c>
      <c r="G360" s="9"/>
      <c r="H360" s="9"/>
      <c r="I360" s="9"/>
      <c r="J360" s="9">
        <f t="shared" si="15"/>
        <v>5220</v>
      </c>
      <c r="K360" s="9" t="s">
        <v>21</v>
      </c>
      <c r="L360" s="11"/>
      <c r="M360" s="8"/>
    </row>
    <row r="361" spans="1:13" x14ac:dyDescent="0.25">
      <c r="A361" s="7">
        <v>357</v>
      </c>
      <c r="B361" s="8" t="s">
        <v>416</v>
      </c>
      <c r="C361" s="9">
        <f t="shared" si="14"/>
        <v>4045</v>
      </c>
      <c r="D361" s="9">
        <v>4045</v>
      </c>
      <c r="E361" s="9"/>
      <c r="F361" s="9"/>
      <c r="G361" s="9"/>
      <c r="H361" s="9"/>
      <c r="I361" s="9"/>
      <c r="J361" s="9">
        <f t="shared" si="15"/>
        <v>4045</v>
      </c>
      <c r="K361" s="9" t="s">
        <v>21</v>
      </c>
      <c r="L361" s="11"/>
      <c r="M361" s="8"/>
    </row>
    <row r="362" spans="1:13" x14ac:dyDescent="0.25">
      <c r="A362" s="7">
        <v>358</v>
      </c>
      <c r="B362" s="8" t="s">
        <v>417</v>
      </c>
      <c r="C362" s="9">
        <f t="shared" si="14"/>
        <v>7045</v>
      </c>
      <c r="D362" s="9">
        <v>7045</v>
      </c>
      <c r="E362" s="9"/>
      <c r="F362" s="9"/>
      <c r="G362" s="9"/>
      <c r="H362" s="9"/>
      <c r="I362" s="9"/>
      <c r="J362" s="9">
        <f t="shared" si="15"/>
        <v>7045</v>
      </c>
      <c r="K362" s="9">
        <v>351788</v>
      </c>
      <c r="L362" s="10">
        <f>J362/K362</f>
        <v>2.0026265819186557E-2</v>
      </c>
      <c r="M362" s="8" t="s">
        <v>46</v>
      </c>
    </row>
    <row r="363" spans="1:13" x14ac:dyDescent="0.25">
      <c r="A363" s="7">
        <v>359</v>
      </c>
      <c r="B363" s="8" t="s">
        <v>418</v>
      </c>
      <c r="C363" s="9">
        <f t="shared" si="14"/>
        <v>6687</v>
      </c>
      <c r="D363" s="9">
        <v>6687</v>
      </c>
      <c r="E363" s="9"/>
      <c r="F363" s="9"/>
      <c r="G363" s="9"/>
      <c r="H363" s="9"/>
      <c r="I363" s="9"/>
      <c r="J363" s="9">
        <f t="shared" si="15"/>
        <v>6687</v>
      </c>
      <c r="K363" s="9" t="s">
        <v>21</v>
      </c>
      <c r="L363" s="11"/>
      <c r="M363" s="8"/>
    </row>
    <row r="364" spans="1:13" x14ac:dyDescent="0.25">
      <c r="A364" s="7">
        <v>360</v>
      </c>
      <c r="B364" s="8" t="s">
        <v>419</v>
      </c>
      <c r="C364" s="9">
        <f t="shared" si="14"/>
        <v>10670</v>
      </c>
      <c r="D364" s="9">
        <v>10670</v>
      </c>
      <c r="E364" s="9"/>
      <c r="F364" s="9"/>
      <c r="G364" s="9"/>
      <c r="H364" s="9"/>
      <c r="I364" s="9"/>
      <c r="J364" s="9">
        <f t="shared" si="15"/>
        <v>10670</v>
      </c>
      <c r="K364" s="9" t="s">
        <v>21</v>
      </c>
      <c r="L364" s="11"/>
      <c r="M364" s="8"/>
    </row>
    <row r="365" spans="1:13" x14ac:dyDescent="0.25">
      <c r="A365" s="7">
        <v>361</v>
      </c>
      <c r="B365" s="8" t="s">
        <v>420</v>
      </c>
      <c r="C365" s="9">
        <f t="shared" si="14"/>
        <v>26778</v>
      </c>
      <c r="D365" s="9">
        <v>26778</v>
      </c>
      <c r="E365" s="9"/>
      <c r="F365" s="9"/>
      <c r="G365" s="9"/>
      <c r="H365" s="9"/>
      <c r="I365" s="9"/>
      <c r="J365" s="9">
        <f t="shared" si="15"/>
        <v>26778</v>
      </c>
      <c r="K365" s="9" t="s">
        <v>21</v>
      </c>
      <c r="L365" s="11"/>
      <c r="M365" s="8"/>
    </row>
    <row r="366" spans="1:13" x14ac:dyDescent="0.25">
      <c r="A366" s="7">
        <v>362</v>
      </c>
      <c r="B366" s="8" t="s">
        <v>421</v>
      </c>
      <c r="C366" s="9">
        <f t="shared" si="14"/>
        <v>34176</v>
      </c>
      <c r="D366" s="9"/>
      <c r="E366" s="9"/>
      <c r="F366" s="9"/>
      <c r="G366" s="9">
        <v>34176</v>
      </c>
      <c r="H366" s="9"/>
      <c r="I366" s="9"/>
      <c r="J366" s="9">
        <f t="shared" si="15"/>
        <v>34176</v>
      </c>
      <c r="K366" s="9" t="s">
        <v>21</v>
      </c>
      <c r="L366" s="11"/>
      <c r="M366" s="8"/>
    </row>
    <row r="367" spans="1:13" x14ac:dyDescent="0.25">
      <c r="A367" s="7">
        <v>363</v>
      </c>
      <c r="B367" s="8" t="s">
        <v>422</v>
      </c>
      <c r="C367" s="9">
        <f t="shared" si="14"/>
        <v>10548</v>
      </c>
      <c r="D367" s="9">
        <v>10548</v>
      </c>
      <c r="E367" s="9"/>
      <c r="F367" s="9"/>
      <c r="G367" s="9"/>
      <c r="H367" s="9"/>
      <c r="I367" s="9"/>
      <c r="J367" s="9">
        <f t="shared" si="15"/>
        <v>10548</v>
      </c>
      <c r="K367" s="9" t="s">
        <v>21</v>
      </c>
      <c r="L367" s="11"/>
      <c r="M367" s="8"/>
    </row>
    <row r="368" spans="1:13" x14ac:dyDescent="0.25">
      <c r="A368" s="7">
        <v>364</v>
      </c>
      <c r="B368" s="8" t="s">
        <v>423</v>
      </c>
      <c r="C368" s="9">
        <f t="shared" si="14"/>
        <v>19171</v>
      </c>
      <c r="D368" s="9">
        <v>19171</v>
      </c>
      <c r="E368" s="9"/>
      <c r="F368" s="9"/>
      <c r="G368" s="9"/>
      <c r="H368" s="9"/>
      <c r="I368" s="9"/>
      <c r="J368" s="9">
        <f t="shared" si="15"/>
        <v>19171</v>
      </c>
      <c r="K368" s="9" t="s">
        <v>21</v>
      </c>
      <c r="L368" s="11"/>
      <c r="M368" s="8"/>
    </row>
    <row r="369" spans="1:13" x14ac:dyDescent="0.25">
      <c r="A369" s="7">
        <v>365</v>
      </c>
      <c r="B369" s="8" t="s">
        <v>424</v>
      </c>
      <c r="C369" s="9">
        <f t="shared" si="14"/>
        <v>216285</v>
      </c>
      <c r="D369" s="9">
        <v>216285</v>
      </c>
      <c r="E369" s="9"/>
      <c r="F369" s="9"/>
      <c r="G369" s="9"/>
      <c r="H369" s="9"/>
      <c r="I369" s="9"/>
      <c r="J369" s="9">
        <f t="shared" si="15"/>
        <v>216285</v>
      </c>
      <c r="K369" s="9">
        <v>1394908</v>
      </c>
      <c r="L369" s="10">
        <f>J369/K369</f>
        <v>0.1550532364858471</v>
      </c>
      <c r="M369" s="8"/>
    </row>
    <row r="370" spans="1:13" x14ac:dyDescent="0.25">
      <c r="A370" s="7">
        <v>366</v>
      </c>
      <c r="B370" s="8" t="s">
        <v>425</v>
      </c>
      <c r="C370" s="9">
        <f t="shared" si="14"/>
        <v>83636</v>
      </c>
      <c r="D370" s="9"/>
      <c r="E370" s="9"/>
      <c r="F370" s="9"/>
      <c r="G370" s="9">
        <v>43636</v>
      </c>
      <c r="H370" s="9">
        <v>40000</v>
      </c>
      <c r="I370" s="9"/>
      <c r="J370" s="9">
        <f t="shared" si="15"/>
        <v>83636</v>
      </c>
      <c r="K370" s="9" t="s">
        <v>21</v>
      </c>
      <c r="L370" s="11"/>
      <c r="M370" s="8"/>
    </row>
    <row r="371" spans="1:13" x14ac:dyDescent="0.25">
      <c r="A371" s="7">
        <v>367</v>
      </c>
      <c r="B371" s="8" t="s">
        <v>426</v>
      </c>
      <c r="C371" s="9">
        <f t="shared" si="14"/>
        <v>174301</v>
      </c>
      <c r="D371" s="9"/>
      <c r="E371" s="9"/>
      <c r="F371" s="9"/>
      <c r="G371" s="9">
        <v>174301</v>
      </c>
      <c r="H371" s="9"/>
      <c r="I371" s="9"/>
      <c r="J371" s="9">
        <f t="shared" si="15"/>
        <v>174301</v>
      </c>
      <c r="K371" s="9">
        <v>505051</v>
      </c>
      <c r="L371" s="10">
        <f>J371/K371</f>
        <v>0.34511564178667103</v>
      </c>
      <c r="M371" s="8"/>
    </row>
    <row r="372" spans="1:13" x14ac:dyDescent="0.25">
      <c r="A372" s="7">
        <v>368</v>
      </c>
      <c r="B372" s="8" t="s">
        <v>427</v>
      </c>
      <c r="C372" s="9">
        <f t="shared" si="14"/>
        <v>50000</v>
      </c>
      <c r="D372" s="9"/>
      <c r="E372" s="9"/>
      <c r="F372" s="9"/>
      <c r="G372" s="9"/>
      <c r="H372" s="9">
        <v>50000</v>
      </c>
      <c r="I372" s="9"/>
      <c r="J372" s="9">
        <f t="shared" si="15"/>
        <v>50000</v>
      </c>
      <c r="K372" s="9" t="s">
        <v>21</v>
      </c>
      <c r="L372" s="11"/>
      <c r="M372" s="8"/>
    </row>
    <row r="373" spans="1:13" x14ac:dyDescent="0.25">
      <c r="A373" s="7">
        <v>369</v>
      </c>
      <c r="B373" s="8" t="s">
        <v>428</v>
      </c>
      <c r="C373" s="9">
        <f t="shared" si="14"/>
        <v>2148410</v>
      </c>
      <c r="D373" s="9"/>
      <c r="E373" s="9"/>
      <c r="F373" s="9">
        <v>366724</v>
      </c>
      <c r="G373" s="9">
        <v>1781686</v>
      </c>
      <c r="H373" s="9"/>
      <c r="I373" s="9"/>
      <c r="J373" s="9">
        <f t="shared" si="15"/>
        <v>2148410</v>
      </c>
      <c r="K373" s="9">
        <v>76931388</v>
      </c>
      <c r="L373" s="10">
        <f>J373/K373</f>
        <v>2.7926312729467457E-2</v>
      </c>
      <c r="M373" s="8" t="s">
        <v>78</v>
      </c>
    </row>
    <row r="374" spans="1:13" x14ac:dyDescent="0.25">
      <c r="A374" s="7">
        <v>370</v>
      </c>
      <c r="B374" s="8" t="s">
        <v>429</v>
      </c>
      <c r="C374" s="9">
        <f t="shared" si="14"/>
        <v>50776</v>
      </c>
      <c r="D374" s="9"/>
      <c r="E374" s="9">
        <v>50776</v>
      </c>
      <c r="F374" s="9"/>
      <c r="G374" s="9"/>
      <c r="H374" s="9"/>
      <c r="I374" s="9"/>
      <c r="J374" s="9">
        <f t="shared" si="15"/>
        <v>50776</v>
      </c>
      <c r="K374" s="9" t="s">
        <v>21</v>
      </c>
      <c r="L374" s="11"/>
      <c r="M374" s="8" t="s">
        <v>430</v>
      </c>
    </row>
    <row r="375" spans="1:13" x14ac:dyDescent="0.25">
      <c r="A375" s="7">
        <v>371</v>
      </c>
      <c r="B375" s="8" t="s">
        <v>431</v>
      </c>
      <c r="C375" s="9">
        <f t="shared" si="14"/>
        <v>20856</v>
      </c>
      <c r="D375" s="9"/>
      <c r="E375" s="9">
        <v>20856</v>
      </c>
      <c r="F375" s="9"/>
      <c r="G375" s="9"/>
      <c r="H375" s="9"/>
      <c r="I375" s="9"/>
      <c r="J375" s="9">
        <f t="shared" si="15"/>
        <v>20856</v>
      </c>
      <c r="K375" s="9" t="s">
        <v>21</v>
      </c>
      <c r="L375" s="11"/>
      <c r="M375" s="8" t="s">
        <v>430</v>
      </c>
    </row>
    <row r="376" spans="1:13" x14ac:dyDescent="0.25">
      <c r="A376" s="7">
        <v>372</v>
      </c>
      <c r="B376" s="8" t="s">
        <v>432</v>
      </c>
      <c r="C376" s="9">
        <f t="shared" si="14"/>
        <v>5935</v>
      </c>
      <c r="D376" s="9">
        <v>5935</v>
      </c>
      <c r="E376" s="9"/>
      <c r="F376" s="9"/>
      <c r="G376" s="9"/>
      <c r="H376" s="9"/>
      <c r="I376" s="9"/>
      <c r="J376" s="9">
        <f t="shared" si="15"/>
        <v>5935</v>
      </c>
      <c r="K376" s="9">
        <v>412400</v>
      </c>
      <c r="L376" s="10">
        <f>J376/K376</f>
        <v>1.4391367604267701E-2</v>
      </c>
      <c r="M376" s="8"/>
    </row>
    <row r="377" spans="1:13" x14ac:dyDescent="0.25">
      <c r="A377" s="7">
        <v>373</v>
      </c>
      <c r="B377" s="8" t="s">
        <v>433</v>
      </c>
      <c r="C377" s="9">
        <f t="shared" si="14"/>
        <v>461529</v>
      </c>
      <c r="D377" s="9"/>
      <c r="E377" s="9"/>
      <c r="F377" s="9">
        <v>461529</v>
      </c>
      <c r="G377" s="9"/>
      <c r="H377" s="9"/>
      <c r="I377" s="9"/>
      <c r="J377" s="9">
        <f t="shared" si="15"/>
        <v>461529</v>
      </c>
      <c r="K377" s="9">
        <v>63064900</v>
      </c>
      <c r="L377" s="10">
        <f>J377/K377</f>
        <v>7.3183181135623781E-3</v>
      </c>
      <c r="M377" s="8" t="s">
        <v>285</v>
      </c>
    </row>
    <row r="378" spans="1:13" x14ac:dyDescent="0.25">
      <c r="A378" s="7">
        <v>374</v>
      </c>
      <c r="B378" s="8" t="s">
        <v>434</v>
      </c>
      <c r="C378" s="9">
        <f t="shared" si="14"/>
        <v>227099</v>
      </c>
      <c r="D378" s="9"/>
      <c r="E378" s="9"/>
      <c r="F378" s="9"/>
      <c r="G378" s="9">
        <v>227099</v>
      </c>
      <c r="H378" s="9"/>
      <c r="I378" s="9"/>
      <c r="J378" s="9">
        <f t="shared" si="15"/>
        <v>227099</v>
      </c>
      <c r="K378" s="9">
        <v>23528818</v>
      </c>
      <c r="L378" s="10">
        <f>J378/K378</f>
        <v>9.651951066985175E-3</v>
      </c>
      <c r="M378" s="8" t="s">
        <v>103</v>
      </c>
    </row>
    <row r="379" spans="1:13" x14ac:dyDescent="0.25">
      <c r="A379" s="7">
        <v>375</v>
      </c>
      <c r="B379" s="8" t="s">
        <v>435</v>
      </c>
      <c r="C379" s="9">
        <f t="shared" si="14"/>
        <v>37412</v>
      </c>
      <c r="D379" s="9">
        <v>37412</v>
      </c>
      <c r="E379" s="9"/>
      <c r="F379" s="9"/>
      <c r="G379" s="9"/>
      <c r="H379" s="9"/>
      <c r="I379" s="9"/>
      <c r="J379" s="9">
        <f t="shared" si="15"/>
        <v>37412</v>
      </c>
      <c r="K379" s="9" t="s">
        <v>21</v>
      </c>
      <c r="L379" s="11"/>
      <c r="M379" s="8"/>
    </row>
    <row r="380" spans="1:13" x14ac:dyDescent="0.25">
      <c r="A380" s="7">
        <v>376</v>
      </c>
      <c r="B380" s="8" t="s">
        <v>436</v>
      </c>
      <c r="C380" s="9">
        <f t="shared" si="14"/>
        <v>65151</v>
      </c>
      <c r="D380" s="9"/>
      <c r="E380" s="9"/>
      <c r="F380" s="9"/>
      <c r="G380" s="9">
        <v>65151</v>
      </c>
      <c r="H380" s="9"/>
      <c r="I380" s="9"/>
      <c r="J380" s="9">
        <f t="shared" si="15"/>
        <v>65151</v>
      </c>
      <c r="K380" s="9">
        <v>3311137</v>
      </c>
      <c r="L380" s="10">
        <f>J380/K380</f>
        <v>1.9676322664993928E-2</v>
      </c>
      <c r="M380" s="8" t="s">
        <v>91</v>
      </c>
    </row>
    <row r="381" spans="1:13" x14ac:dyDescent="0.25">
      <c r="A381" s="7">
        <v>377</v>
      </c>
      <c r="B381" s="8" t="s">
        <v>437</v>
      </c>
      <c r="C381" s="9">
        <f t="shared" si="14"/>
        <v>4687</v>
      </c>
      <c r="D381" s="9">
        <v>4687</v>
      </c>
      <c r="E381" s="9"/>
      <c r="F381" s="9"/>
      <c r="G381" s="9"/>
      <c r="H381" s="9"/>
      <c r="I381" s="9"/>
      <c r="J381" s="9">
        <f t="shared" si="15"/>
        <v>4687</v>
      </c>
      <c r="K381" s="9">
        <v>140035</v>
      </c>
      <c r="L381" s="10">
        <f>J381/K381</f>
        <v>3.347020387760203E-2</v>
      </c>
      <c r="M381" s="8"/>
    </row>
    <row r="382" spans="1:13" x14ac:dyDescent="0.25">
      <c r="A382" s="7">
        <v>378</v>
      </c>
      <c r="B382" s="8" t="s">
        <v>438</v>
      </c>
      <c r="C382" s="9">
        <f t="shared" si="14"/>
        <v>5041</v>
      </c>
      <c r="D382" s="9">
        <v>5041</v>
      </c>
      <c r="E382" s="9"/>
      <c r="F382" s="9"/>
      <c r="G382" s="9"/>
      <c r="H382" s="9"/>
      <c r="I382" s="9"/>
      <c r="J382" s="9">
        <f t="shared" si="15"/>
        <v>5041</v>
      </c>
      <c r="K382" s="9">
        <v>139915</v>
      </c>
      <c r="L382" s="10">
        <f>J382/K382</f>
        <v>3.6029017617839401E-2</v>
      </c>
      <c r="M382" s="8"/>
    </row>
    <row r="383" spans="1:13" x14ac:dyDescent="0.25">
      <c r="A383" s="7">
        <v>379</v>
      </c>
      <c r="B383" s="8" t="s">
        <v>439</v>
      </c>
      <c r="C383" s="9">
        <f t="shared" si="14"/>
        <v>4045</v>
      </c>
      <c r="D383" s="9">
        <v>4045</v>
      </c>
      <c r="E383" s="9"/>
      <c r="F383" s="9"/>
      <c r="G383" s="9"/>
      <c r="H383" s="9"/>
      <c r="I383" s="9"/>
      <c r="J383" s="9">
        <f t="shared" si="15"/>
        <v>4045</v>
      </c>
      <c r="K383" s="9">
        <v>856691</v>
      </c>
      <c r="L383" s="10">
        <f>J383/K383</f>
        <v>4.7216557661980806E-3</v>
      </c>
      <c r="M383" s="8"/>
    </row>
    <row r="384" spans="1:13" x14ac:dyDescent="0.25">
      <c r="A384" s="7">
        <v>380</v>
      </c>
      <c r="B384" s="8" t="s">
        <v>440</v>
      </c>
      <c r="C384" s="9">
        <f t="shared" si="14"/>
        <v>472366</v>
      </c>
      <c r="D384" s="9"/>
      <c r="E384" s="9"/>
      <c r="F384" s="9"/>
      <c r="G384" s="9">
        <v>472366</v>
      </c>
      <c r="H384" s="9"/>
      <c r="I384" s="9"/>
      <c r="J384" s="9">
        <f t="shared" si="15"/>
        <v>472366</v>
      </c>
      <c r="K384" s="9" t="s">
        <v>21</v>
      </c>
      <c r="L384" s="11"/>
      <c r="M384" s="8"/>
    </row>
    <row r="385" spans="1:13" x14ac:dyDescent="0.25">
      <c r="A385" s="7">
        <v>381</v>
      </c>
      <c r="B385" s="8" t="s">
        <v>441</v>
      </c>
      <c r="C385" s="9">
        <f t="shared" si="14"/>
        <v>42085</v>
      </c>
      <c r="D385" s="9"/>
      <c r="E385" s="9"/>
      <c r="F385" s="9"/>
      <c r="G385" s="9">
        <v>42085</v>
      </c>
      <c r="H385" s="9"/>
      <c r="I385" s="9"/>
      <c r="J385" s="9">
        <f t="shared" si="15"/>
        <v>42085</v>
      </c>
      <c r="K385" s="9" t="s">
        <v>21</v>
      </c>
      <c r="L385" s="11"/>
      <c r="M385" s="8"/>
    </row>
    <row r="386" spans="1:13" x14ac:dyDescent="0.25">
      <c r="A386" s="7">
        <v>382</v>
      </c>
      <c r="B386" s="8" t="s">
        <v>442</v>
      </c>
      <c r="C386" s="9">
        <f t="shared" si="14"/>
        <v>50000</v>
      </c>
      <c r="D386" s="9"/>
      <c r="E386" s="9"/>
      <c r="F386" s="9"/>
      <c r="G386" s="9"/>
      <c r="H386" s="9">
        <v>50000</v>
      </c>
      <c r="I386" s="9"/>
      <c r="J386" s="9">
        <f t="shared" si="15"/>
        <v>50000</v>
      </c>
      <c r="K386" s="9" t="s">
        <v>21</v>
      </c>
      <c r="L386" s="11"/>
      <c r="M386" s="8"/>
    </row>
    <row r="387" spans="1:13" x14ac:dyDescent="0.25">
      <c r="A387" s="7">
        <v>383</v>
      </c>
      <c r="B387" s="8" t="s">
        <v>443</v>
      </c>
      <c r="C387" s="9">
        <f t="shared" si="14"/>
        <v>19905</v>
      </c>
      <c r="D387" s="9"/>
      <c r="E387" s="9"/>
      <c r="F387" s="9"/>
      <c r="G387" s="9">
        <v>19905</v>
      </c>
      <c r="H387" s="9"/>
      <c r="I387" s="9"/>
      <c r="J387" s="9">
        <f t="shared" si="15"/>
        <v>19905</v>
      </c>
      <c r="K387" s="9" t="s">
        <v>21</v>
      </c>
      <c r="L387" s="11"/>
      <c r="M387" s="8"/>
    </row>
    <row r="388" spans="1:13" x14ac:dyDescent="0.25">
      <c r="A388" s="7">
        <v>384</v>
      </c>
      <c r="B388" s="8" t="s">
        <v>444</v>
      </c>
      <c r="C388" s="9">
        <f t="shared" si="14"/>
        <v>17426</v>
      </c>
      <c r="D388" s="9">
        <v>4522</v>
      </c>
      <c r="E388" s="9"/>
      <c r="F388" s="9">
        <v>12904</v>
      </c>
      <c r="G388" s="9"/>
      <c r="H388" s="9"/>
      <c r="I388" s="9"/>
      <c r="J388" s="9">
        <f t="shared" si="15"/>
        <v>17426</v>
      </c>
      <c r="K388" s="9">
        <v>331147</v>
      </c>
      <c r="L388" s="10">
        <f>J388/K388</f>
        <v>5.2623155275451687E-2</v>
      </c>
      <c r="M388" s="8" t="s">
        <v>23</v>
      </c>
    </row>
    <row r="389" spans="1:13" x14ac:dyDescent="0.25">
      <c r="A389" s="7">
        <v>385</v>
      </c>
      <c r="B389" s="8" t="s">
        <v>445</v>
      </c>
      <c r="C389" s="9">
        <f t="shared" ref="C389:C435" si="17">SUM(D389:H389)</f>
        <v>4045</v>
      </c>
      <c r="D389" s="9">
        <v>4045</v>
      </c>
      <c r="E389" s="9"/>
      <c r="F389" s="9"/>
      <c r="G389" s="9"/>
      <c r="H389" s="9"/>
      <c r="I389" s="9"/>
      <c r="J389" s="9">
        <f t="shared" ref="J389:J435" si="18">SUM(D389:I389)</f>
        <v>4045</v>
      </c>
      <c r="K389" s="9" t="s">
        <v>21</v>
      </c>
      <c r="L389" s="11"/>
      <c r="M389" s="8"/>
    </row>
    <row r="390" spans="1:13" x14ac:dyDescent="0.25">
      <c r="A390" s="7">
        <v>386</v>
      </c>
      <c r="B390" s="8" t="s">
        <v>446</v>
      </c>
      <c r="C390" s="9">
        <f t="shared" si="17"/>
        <v>12452</v>
      </c>
      <c r="D390" s="9">
        <v>12452</v>
      </c>
      <c r="E390" s="9"/>
      <c r="F390" s="9"/>
      <c r="G390" s="9"/>
      <c r="H390" s="9"/>
      <c r="I390" s="9"/>
      <c r="J390" s="9">
        <f t="shared" si="18"/>
        <v>12452</v>
      </c>
      <c r="K390" s="9">
        <v>781066</v>
      </c>
      <c r="L390" s="10">
        <f>J390/K390</f>
        <v>1.5942314733966144E-2</v>
      </c>
      <c r="M390" s="8" t="s">
        <v>23</v>
      </c>
    </row>
    <row r="391" spans="1:13" x14ac:dyDescent="0.25">
      <c r="A391" s="7">
        <v>387</v>
      </c>
      <c r="B391" s="8" t="s">
        <v>447</v>
      </c>
      <c r="C391" s="9">
        <f t="shared" si="17"/>
        <v>60817</v>
      </c>
      <c r="D391" s="9">
        <v>4760</v>
      </c>
      <c r="E391" s="9"/>
      <c r="F391" s="9"/>
      <c r="G391" s="9">
        <v>56057</v>
      </c>
      <c r="H391" s="9"/>
      <c r="I391" s="9"/>
      <c r="J391" s="9">
        <f t="shared" si="18"/>
        <v>60817</v>
      </c>
      <c r="K391" s="9">
        <v>207463</v>
      </c>
      <c r="L391" s="10">
        <f>J391/K391</f>
        <v>0.29314624776466164</v>
      </c>
      <c r="M391" s="8"/>
    </row>
    <row r="392" spans="1:13" x14ac:dyDescent="0.25">
      <c r="A392" s="7">
        <v>388</v>
      </c>
      <c r="B392" s="8" t="s">
        <v>448</v>
      </c>
      <c r="C392" s="9">
        <f t="shared" si="17"/>
        <v>13632</v>
      </c>
      <c r="D392" s="9">
        <v>13632</v>
      </c>
      <c r="E392" s="9"/>
      <c r="F392" s="9"/>
      <c r="G392" s="9"/>
      <c r="H392" s="9"/>
      <c r="I392" s="9"/>
      <c r="J392" s="9">
        <f t="shared" si="18"/>
        <v>13632</v>
      </c>
      <c r="K392" s="9">
        <v>562290</v>
      </c>
      <c r="L392" s="10">
        <f>J392/K392</f>
        <v>2.4243717654591046E-2</v>
      </c>
      <c r="M392" s="8" t="s">
        <v>41</v>
      </c>
    </row>
    <row r="393" spans="1:13" x14ac:dyDescent="0.25">
      <c r="A393" s="7">
        <v>389</v>
      </c>
      <c r="B393" s="8" t="s">
        <v>449</v>
      </c>
      <c r="C393" s="9">
        <f t="shared" si="17"/>
        <v>4045</v>
      </c>
      <c r="D393" s="9">
        <v>4045</v>
      </c>
      <c r="E393" s="9"/>
      <c r="F393" s="9"/>
      <c r="G393" s="9"/>
      <c r="H393" s="9"/>
      <c r="I393" s="9"/>
      <c r="J393" s="9">
        <f t="shared" si="18"/>
        <v>4045</v>
      </c>
      <c r="K393" s="9">
        <v>106952</v>
      </c>
      <c r="L393" s="10">
        <f>J393/K393</f>
        <v>3.7820704615154459E-2</v>
      </c>
      <c r="M393" s="8" t="s">
        <v>37</v>
      </c>
    </row>
    <row r="394" spans="1:13" x14ac:dyDescent="0.25">
      <c r="A394" s="7">
        <v>390</v>
      </c>
      <c r="B394" s="8" t="s">
        <v>450</v>
      </c>
      <c r="C394" s="9">
        <f t="shared" si="17"/>
        <v>303323</v>
      </c>
      <c r="D394" s="9">
        <v>257319</v>
      </c>
      <c r="E394" s="9"/>
      <c r="F394" s="9"/>
      <c r="G394" s="9">
        <v>46004</v>
      </c>
      <c r="H394" s="9"/>
      <c r="I394" s="9"/>
      <c r="J394" s="9">
        <f t="shared" si="18"/>
        <v>303323</v>
      </c>
      <c r="K394" s="9" t="s">
        <v>21</v>
      </c>
      <c r="L394" s="11"/>
      <c r="M394" s="8"/>
    </row>
    <row r="395" spans="1:13" x14ac:dyDescent="0.25">
      <c r="A395" s="7">
        <v>391</v>
      </c>
      <c r="B395" s="8" t="s">
        <v>451</v>
      </c>
      <c r="C395" s="9">
        <f t="shared" si="17"/>
        <v>198787</v>
      </c>
      <c r="D395" s="9">
        <v>148923</v>
      </c>
      <c r="E395" s="9"/>
      <c r="F395" s="9"/>
      <c r="G395" s="9">
        <v>49864</v>
      </c>
      <c r="H395" s="9"/>
      <c r="I395" s="9"/>
      <c r="J395" s="9">
        <f t="shared" si="18"/>
        <v>198787</v>
      </c>
      <c r="K395" s="9" t="s">
        <v>21</v>
      </c>
      <c r="L395" s="11"/>
      <c r="M395" s="8" t="s">
        <v>107</v>
      </c>
    </row>
    <row r="396" spans="1:13" x14ac:dyDescent="0.25">
      <c r="A396" s="7">
        <v>392</v>
      </c>
      <c r="B396" s="8" t="s">
        <v>452</v>
      </c>
      <c r="C396" s="9">
        <f t="shared" si="17"/>
        <v>137398</v>
      </c>
      <c r="D396" s="9"/>
      <c r="E396" s="9"/>
      <c r="F396" s="9">
        <v>137398</v>
      </c>
      <c r="G396" s="9"/>
      <c r="H396" s="9"/>
      <c r="I396" s="9"/>
      <c r="J396" s="9">
        <f t="shared" si="18"/>
        <v>137398</v>
      </c>
      <c r="K396" s="9">
        <v>25179732</v>
      </c>
      <c r="L396" s="10">
        <f>J396/K396</f>
        <v>5.4566903253775697E-3</v>
      </c>
      <c r="M396" s="8" t="s">
        <v>37</v>
      </c>
    </row>
    <row r="397" spans="1:13" x14ac:dyDescent="0.25">
      <c r="A397" s="7">
        <v>393</v>
      </c>
      <c r="B397" s="8" t="s">
        <v>453</v>
      </c>
      <c r="C397" s="9">
        <f t="shared" si="17"/>
        <v>2069</v>
      </c>
      <c r="D397" s="9">
        <v>2069</v>
      </c>
      <c r="E397" s="9"/>
      <c r="F397" s="9"/>
      <c r="G397" s="9"/>
      <c r="H397" s="9"/>
      <c r="I397" s="9"/>
      <c r="J397" s="9">
        <f t="shared" si="18"/>
        <v>2069</v>
      </c>
      <c r="K397" s="9" t="s">
        <v>21</v>
      </c>
      <c r="L397" s="11"/>
      <c r="M397" s="8"/>
    </row>
    <row r="398" spans="1:13" x14ac:dyDescent="0.25">
      <c r="A398" s="7">
        <v>394</v>
      </c>
      <c r="B398" s="8" t="s">
        <v>454</v>
      </c>
      <c r="C398" s="9">
        <f t="shared" si="17"/>
        <v>5320</v>
      </c>
      <c r="D398" s="9">
        <v>5320</v>
      </c>
      <c r="E398" s="9"/>
      <c r="F398" s="9"/>
      <c r="G398" s="9"/>
      <c r="H398" s="9"/>
      <c r="I398" s="9"/>
      <c r="J398" s="9">
        <f t="shared" si="18"/>
        <v>5320</v>
      </c>
      <c r="K398" s="9" t="s">
        <v>21</v>
      </c>
      <c r="L398" s="11"/>
      <c r="M398" s="8"/>
    </row>
    <row r="399" spans="1:13" x14ac:dyDescent="0.25">
      <c r="A399" s="7">
        <v>395</v>
      </c>
      <c r="B399" s="8" t="s">
        <v>455</v>
      </c>
      <c r="C399" s="9">
        <f t="shared" si="17"/>
        <v>31287</v>
      </c>
      <c r="D399" s="9"/>
      <c r="E399" s="9"/>
      <c r="F399" s="9"/>
      <c r="G399" s="9">
        <v>31287</v>
      </c>
      <c r="H399" s="9"/>
      <c r="I399" s="9"/>
      <c r="J399" s="9">
        <f t="shared" si="18"/>
        <v>31287</v>
      </c>
      <c r="K399" s="9" t="s">
        <v>21</v>
      </c>
      <c r="L399" s="11"/>
      <c r="M399" s="8"/>
    </row>
    <row r="400" spans="1:13" x14ac:dyDescent="0.25">
      <c r="A400" s="7">
        <v>396</v>
      </c>
      <c r="B400" s="8" t="s">
        <v>456</v>
      </c>
      <c r="C400" s="9">
        <f t="shared" si="17"/>
        <v>40980</v>
      </c>
      <c r="D400" s="9"/>
      <c r="E400" s="9"/>
      <c r="F400" s="9">
        <v>40980</v>
      </c>
      <c r="G400" s="9"/>
      <c r="H400" s="9"/>
      <c r="I400" s="9"/>
      <c r="J400" s="9">
        <f t="shared" si="18"/>
        <v>40980</v>
      </c>
      <c r="K400" s="9">
        <v>5814051</v>
      </c>
      <c r="L400" s="10">
        <f>J400/K400</f>
        <v>7.0484417835344065E-3</v>
      </c>
      <c r="M400" s="8"/>
    </row>
    <row r="401" spans="1:13" x14ac:dyDescent="0.25">
      <c r="A401" s="7">
        <v>397</v>
      </c>
      <c r="B401" s="8" t="s">
        <v>457</v>
      </c>
      <c r="C401" s="9">
        <f t="shared" si="17"/>
        <v>5058</v>
      </c>
      <c r="D401" s="9">
        <v>5058</v>
      </c>
      <c r="E401" s="9"/>
      <c r="F401" s="9"/>
      <c r="G401" s="9"/>
      <c r="H401" s="9"/>
      <c r="I401" s="9"/>
      <c r="J401" s="9">
        <f t="shared" si="18"/>
        <v>5058</v>
      </c>
      <c r="K401" s="9" t="s">
        <v>21</v>
      </c>
      <c r="L401" s="11"/>
      <c r="M401" s="8"/>
    </row>
    <row r="402" spans="1:13" x14ac:dyDescent="0.25">
      <c r="A402" s="7">
        <v>398</v>
      </c>
      <c r="B402" s="8" t="s">
        <v>458</v>
      </c>
      <c r="C402" s="9">
        <f t="shared" si="17"/>
        <v>140207</v>
      </c>
      <c r="D402" s="9"/>
      <c r="E402" s="9"/>
      <c r="F402" s="9">
        <v>140207</v>
      </c>
      <c r="G402" s="9"/>
      <c r="H402" s="9"/>
      <c r="I402" s="9"/>
      <c r="J402" s="9">
        <f t="shared" si="18"/>
        <v>140207</v>
      </c>
      <c r="K402" s="9">
        <v>15113390</v>
      </c>
      <c r="L402" s="10">
        <f>J402/K402</f>
        <v>9.2770053575008653E-3</v>
      </c>
      <c r="M402" s="8" t="s">
        <v>176</v>
      </c>
    </row>
    <row r="403" spans="1:13" x14ac:dyDescent="0.25">
      <c r="A403" s="7">
        <v>399</v>
      </c>
      <c r="B403" s="8" t="s">
        <v>459</v>
      </c>
      <c r="C403" s="9">
        <f t="shared" si="17"/>
        <v>25149</v>
      </c>
      <c r="D403" s="9"/>
      <c r="E403" s="9"/>
      <c r="F403" s="9"/>
      <c r="G403" s="9">
        <v>25149</v>
      </c>
      <c r="H403" s="9"/>
      <c r="I403" s="9"/>
      <c r="J403" s="9">
        <f t="shared" si="18"/>
        <v>25149</v>
      </c>
      <c r="K403" s="9" t="s">
        <v>21</v>
      </c>
      <c r="L403" s="11"/>
      <c r="M403" s="8"/>
    </row>
    <row r="404" spans="1:13" x14ac:dyDescent="0.25">
      <c r="A404" s="7">
        <v>400</v>
      </c>
      <c r="B404" s="8" t="s">
        <v>460</v>
      </c>
      <c r="C404" s="9">
        <f t="shared" si="17"/>
        <v>304098</v>
      </c>
      <c r="D404" s="9">
        <v>304098</v>
      </c>
      <c r="E404" s="9"/>
      <c r="F404" s="9"/>
      <c r="G404" s="9"/>
      <c r="H404" s="9"/>
      <c r="I404" s="9"/>
      <c r="J404" s="9">
        <f t="shared" si="18"/>
        <v>304098</v>
      </c>
      <c r="K404" s="9">
        <v>3480465</v>
      </c>
      <c r="L404" s="10">
        <f>J404/K404</f>
        <v>8.7372807943766131E-2</v>
      </c>
      <c r="M404" s="8" t="s">
        <v>103</v>
      </c>
    </row>
    <row r="405" spans="1:13" x14ac:dyDescent="0.25">
      <c r="A405" s="7">
        <v>401</v>
      </c>
      <c r="B405" s="8" t="s">
        <v>461</v>
      </c>
      <c r="C405" s="9">
        <f t="shared" si="17"/>
        <v>4502</v>
      </c>
      <c r="D405" s="9">
        <v>4502</v>
      </c>
      <c r="E405" s="9"/>
      <c r="F405" s="9"/>
      <c r="G405" s="9"/>
      <c r="H405" s="9"/>
      <c r="I405" s="9"/>
      <c r="J405" s="9">
        <f t="shared" si="18"/>
        <v>4502</v>
      </c>
      <c r="K405" s="9" t="s">
        <v>21</v>
      </c>
      <c r="L405" s="11"/>
      <c r="M405" s="8"/>
    </row>
    <row r="406" spans="1:13" x14ac:dyDescent="0.25">
      <c r="A406" s="7">
        <v>402</v>
      </c>
      <c r="B406" s="8" t="s">
        <v>462</v>
      </c>
      <c r="C406" s="9">
        <f t="shared" si="17"/>
        <v>4045</v>
      </c>
      <c r="D406" s="9">
        <v>4045</v>
      </c>
      <c r="E406" s="9"/>
      <c r="F406" s="9"/>
      <c r="G406" s="9"/>
      <c r="H406" s="9"/>
      <c r="I406" s="9"/>
      <c r="J406" s="9">
        <f t="shared" si="18"/>
        <v>4045</v>
      </c>
      <c r="K406" s="9">
        <v>355935</v>
      </c>
      <c r="L406" s="10">
        <f>J406/K406</f>
        <v>1.1364434517538314E-2</v>
      </c>
      <c r="M406" s="8" t="s">
        <v>46</v>
      </c>
    </row>
    <row r="407" spans="1:13" x14ac:dyDescent="0.25">
      <c r="A407" s="7">
        <v>403</v>
      </c>
      <c r="B407" s="8" t="s">
        <v>463</v>
      </c>
      <c r="C407" s="9">
        <f t="shared" si="17"/>
        <v>4045</v>
      </c>
      <c r="D407" s="9">
        <v>4045</v>
      </c>
      <c r="E407" s="9"/>
      <c r="F407" s="9"/>
      <c r="G407" s="9"/>
      <c r="H407" s="9"/>
      <c r="I407" s="9"/>
      <c r="J407" s="9">
        <f t="shared" si="18"/>
        <v>4045</v>
      </c>
      <c r="K407" s="9" t="s">
        <v>21</v>
      </c>
      <c r="L407" s="11"/>
      <c r="M407" s="8" t="s">
        <v>31</v>
      </c>
    </row>
    <row r="408" spans="1:13" x14ac:dyDescent="0.25">
      <c r="A408" s="7">
        <v>404</v>
      </c>
      <c r="B408" s="8" t="s">
        <v>464</v>
      </c>
      <c r="C408" s="9">
        <f t="shared" si="17"/>
        <v>2534</v>
      </c>
      <c r="D408" s="9">
        <v>2534</v>
      </c>
      <c r="E408" s="9"/>
      <c r="F408" s="9"/>
      <c r="G408" s="9"/>
      <c r="H408" s="9"/>
      <c r="I408" s="9"/>
      <c r="J408" s="9">
        <f t="shared" si="18"/>
        <v>2534</v>
      </c>
      <c r="K408" s="9" t="s">
        <v>21</v>
      </c>
      <c r="L408" s="11"/>
      <c r="M408" s="8" t="s">
        <v>23</v>
      </c>
    </row>
    <row r="409" spans="1:13" x14ac:dyDescent="0.25">
      <c r="A409" s="7">
        <v>405</v>
      </c>
      <c r="B409" s="8" t="s">
        <v>465</v>
      </c>
      <c r="C409" s="9">
        <f t="shared" si="17"/>
        <v>4045</v>
      </c>
      <c r="D409" s="9">
        <v>4045</v>
      </c>
      <c r="E409" s="9"/>
      <c r="F409" s="9"/>
      <c r="G409" s="9"/>
      <c r="H409" s="9"/>
      <c r="I409" s="9"/>
      <c r="J409" s="9">
        <f t="shared" si="18"/>
        <v>4045</v>
      </c>
      <c r="K409" s="9" t="s">
        <v>21</v>
      </c>
      <c r="L409" s="11"/>
      <c r="M409" s="8"/>
    </row>
    <row r="410" spans="1:13" x14ac:dyDescent="0.25">
      <c r="A410" s="7">
        <v>406</v>
      </c>
      <c r="B410" s="8" t="s">
        <v>466</v>
      </c>
      <c r="C410" s="9">
        <f t="shared" si="17"/>
        <v>4857</v>
      </c>
      <c r="D410" s="9">
        <v>4857</v>
      </c>
      <c r="E410" s="9"/>
      <c r="F410" s="9"/>
      <c r="G410" s="9"/>
      <c r="H410" s="9"/>
      <c r="I410" s="9"/>
      <c r="J410" s="9">
        <f t="shared" si="18"/>
        <v>4857</v>
      </c>
      <c r="K410" s="9" t="s">
        <v>21</v>
      </c>
      <c r="L410" s="11"/>
      <c r="M410" s="8"/>
    </row>
    <row r="411" spans="1:13" x14ac:dyDescent="0.25">
      <c r="A411" s="7">
        <v>407</v>
      </c>
      <c r="B411" s="8" t="s">
        <v>467</v>
      </c>
      <c r="C411" s="9">
        <f t="shared" si="17"/>
        <v>4676</v>
      </c>
      <c r="D411" s="9">
        <v>4045</v>
      </c>
      <c r="E411" s="9"/>
      <c r="F411" s="9">
        <v>631</v>
      </c>
      <c r="G411" s="9"/>
      <c r="H411" s="9"/>
      <c r="I411" s="9"/>
      <c r="J411" s="9">
        <f t="shared" si="18"/>
        <v>4676</v>
      </c>
      <c r="K411" s="9">
        <v>276008</v>
      </c>
      <c r="L411" s="10">
        <f>J411/K411</f>
        <v>1.6941537926436916E-2</v>
      </c>
      <c r="M411" s="8" t="s">
        <v>74</v>
      </c>
    </row>
    <row r="412" spans="1:13" x14ac:dyDescent="0.25">
      <c r="A412" s="7">
        <v>408</v>
      </c>
      <c r="B412" s="8" t="s">
        <v>468</v>
      </c>
      <c r="C412" s="9">
        <f t="shared" si="17"/>
        <v>30000</v>
      </c>
      <c r="D412" s="9"/>
      <c r="E412" s="9"/>
      <c r="F412" s="9"/>
      <c r="G412" s="9"/>
      <c r="H412" s="9">
        <v>30000</v>
      </c>
      <c r="I412" s="9"/>
      <c r="J412" s="9">
        <f t="shared" si="18"/>
        <v>30000</v>
      </c>
      <c r="K412" s="9" t="s">
        <v>21</v>
      </c>
      <c r="L412" s="11"/>
      <c r="M412" s="8"/>
    </row>
    <row r="413" spans="1:13" x14ac:dyDescent="0.25">
      <c r="A413" s="7">
        <v>409</v>
      </c>
      <c r="B413" s="8" t="s">
        <v>469</v>
      </c>
      <c r="C413" s="9">
        <f t="shared" si="17"/>
        <v>24721</v>
      </c>
      <c r="D413" s="9"/>
      <c r="E413" s="9"/>
      <c r="F413" s="9"/>
      <c r="G413" s="9">
        <v>24721</v>
      </c>
      <c r="H413" s="9"/>
      <c r="I413" s="9"/>
      <c r="J413" s="9">
        <f t="shared" si="18"/>
        <v>24721</v>
      </c>
      <c r="K413" s="9" t="s">
        <v>21</v>
      </c>
      <c r="L413" s="11"/>
      <c r="M413" s="8"/>
    </row>
    <row r="414" spans="1:13" x14ac:dyDescent="0.25">
      <c r="A414" s="7">
        <v>410</v>
      </c>
      <c r="B414" s="8" t="s">
        <v>470</v>
      </c>
      <c r="C414" s="9">
        <f t="shared" si="17"/>
        <v>4759</v>
      </c>
      <c r="D414" s="9">
        <v>4759</v>
      </c>
      <c r="E414" s="9"/>
      <c r="F414" s="9"/>
      <c r="G414" s="9"/>
      <c r="H414" s="9"/>
      <c r="I414" s="9"/>
      <c r="J414" s="9">
        <f t="shared" si="18"/>
        <v>4759</v>
      </c>
      <c r="K414" s="9">
        <v>88606</v>
      </c>
      <c r="L414" s="10">
        <f>J414/K414</f>
        <v>5.3709681059973362E-2</v>
      </c>
      <c r="M414" s="8" t="s">
        <v>63</v>
      </c>
    </row>
    <row r="415" spans="1:13" x14ac:dyDescent="0.25">
      <c r="A415" s="7">
        <v>411</v>
      </c>
      <c r="B415" s="8" t="s">
        <v>471</v>
      </c>
      <c r="C415" s="9">
        <f t="shared" si="17"/>
        <v>9861</v>
      </c>
      <c r="D415" s="9">
        <v>9861</v>
      </c>
      <c r="E415" s="9"/>
      <c r="F415" s="9"/>
      <c r="G415" s="9"/>
      <c r="H415" s="9"/>
      <c r="I415" s="9"/>
      <c r="J415" s="9">
        <f t="shared" si="18"/>
        <v>9861</v>
      </c>
      <c r="K415" s="9">
        <v>623763</v>
      </c>
      <c r="L415" s="10">
        <f>J415/K415</f>
        <v>1.5808888953015809E-2</v>
      </c>
      <c r="M415" s="8" t="s">
        <v>63</v>
      </c>
    </row>
    <row r="416" spans="1:13" x14ac:dyDescent="0.25">
      <c r="A416" s="7">
        <v>412</v>
      </c>
      <c r="B416" s="8" t="s">
        <v>472</v>
      </c>
      <c r="C416" s="9">
        <f t="shared" si="17"/>
        <v>5067</v>
      </c>
      <c r="D416" s="9"/>
      <c r="E416" s="9"/>
      <c r="F416" s="9">
        <v>5067</v>
      </c>
      <c r="G416" s="9"/>
      <c r="H416" s="9"/>
      <c r="I416" s="9"/>
      <c r="J416" s="9">
        <f t="shared" si="18"/>
        <v>5067</v>
      </c>
      <c r="K416" s="9">
        <v>579595</v>
      </c>
      <c r="L416" s="10">
        <f>J416/K416</f>
        <v>8.7423114416100896E-3</v>
      </c>
      <c r="M416" s="8" t="s">
        <v>37</v>
      </c>
    </row>
    <row r="417" spans="1:13" x14ac:dyDescent="0.25">
      <c r="A417" s="7">
        <v>413</v>
      </c>
      <c r="B417" s="8" t="s">
        <v>473</v>
      </c>
      <c r="C417" s="9">
        <f t="shared" si="17"/>
        <v>2534</v>
      </c>
      <c r="D417" s="9">
        <v>2534</v>
      </c>
      <c r="E417" s="9"/>
      <c r="F417" s="9"/>
      <c r="G417" s="9"/>
      <c r="H417" s="9"/>
      <c r="I417" s="9"/>
      <c r="J417" s="9">
        <f t="shared" si="18"/>
        <v>2534</v>
      </c>
      <c r="K417" s="9" t="s">
        <v>21</v>
      </c>
      <c r="L417" s="11"/>
      <c r="M417" s="8" t="s">
        <v>23</v>
      </c>
    </row>
    <row r="418" spans="1:13" x14ac:dyDescent="0.25">
      <c r="A418" s="7">
        <v>414</v>
      </c>
      <c r="B418" s="8" t="s">
        <v>474</v>
      </c>
      <c r="C418" s="9">
        <f t="shared" si="17"/>
        <v>3990</v>
      </c>
      <c r="D418" s="9">
        <v>3990</v>
      </c>
      <c r="E418" s="9"/>
      <c r="F418" s="9"/>
      <c r="G418" s="9"/>
      <c r="H418" s="9"/>
      <c r="I418" s="9"/>
      <c r="J418" s="9">
        <f t="shared" si="18"/>
        <v>3990</v>
      </c>
      <c r="K418" s="9">
        <v>418374</v>
      </c>
      <c r="L418" s="10">
        <f>J418/K418</f>
        <v>9.5369215104189071E-3</v>
      </c>
      <c r="M418" s="8" t="s">
        <v>23</v>
      </c>
    </row>
    <row r="419" spans="1:13" x14ac:dyDescent="0.25">
      <c r="A419" s="7">
        <v>415</v>
      </c>
      <c r="B419" s="8" t="s">
        <v>475</v>
      </c>
      <c r="C419" s="9">
        <f t="shared" si="17"/>
        <v>2534</v>
      </c>
      <c r="D419" s="9">
        <v>2534</v>
      </c>
      <c r="E419" s="9"/>
      <c r="F419" s="9"/>
      <c r="G419" s="9"/>
      <c r="H419" s="9"/>
      <c r="I419" s="9"/>
      <c r="J419" s="9">
        <f t="shared" si="18"/>
        <v>2534</v>
      </c>
      <c r="K419" s="9" t="s">
        <v>21</v>
      </c>
      <c r="L419" s="11"/>
      <c r="M419" s="8" t="s">
        <v>23</v>
      </c>
    </row>
    <row r="420" spans="1:13" x14ac:dyDescent="0.25">
      <c r="A420" s="7">
        <v>416</v>
      </c>
      <c r="B420" s="8" t="s">
        <v>476</v>
      </c>
      <c r="C420" s="9">
        <f t="shared" si="17"/>
        <v>480805</v>
      </c>
      <c r="D420" s="9"/>
      <c r="E420" s="9"/>
      <c r="F420" s="9">
        <v>480805</v>
      </c>
      <c r="G420" s="9"/>
      <c r="H420" s="9"/>
      <c r="I420" s="9"/>
      <c r="J420" s="9">
        <f t="shared" si="18"/>
        <v>480805</v>
      </c>
      <c r="K420" s="9">
        <v>69370511</v>
      </c>
      <c r="L420" s="10">
        <f>J420/K420</f>
        <v>6.9309710000550525E-3</v>
      </c>
      <c r="M420" s="8" t="s">
        <v>37</v>
      </c>
    </row>
    <row r="421" spans="1:13" x14ac:dyDescent="0.25">
      <c r="A421" s="7">
        <v>417</v>
      </c>
      <c r="B421" s="8" t="s">
        <v>477</v>
      </c>
      <c r="C421" s="9">
        <f t="shared" si="17"/>
        <v>4045</v>
      </c>
      <c r="D421" s="9">
        <v>4045</v>
      </c>
      <c r="E421" s="9"/>
      <c r="F421" s="9"/>
      <c r="G421" s="9"/>
      <c r="H421" s="9"/>
      <c r="I421" s="9"/>
      <c r="J421" s="9">
        <f t="shared" si="18"/>
        <v>4045</v>
      </c>
      <c r="K421" s="9">
        <v>170285</v>
      </c>
      <c r="L421" s="10">
        <f>J421/K421</f>
        <v>2.375429427136859E-2</v>
      </c>
      <c r="M421" s="8" t="s">
        <v>56</v>
      </c>
    </row>
    <row r="422" spans="1:13" x14ac:dyDescent="0.25">
      <c r="A422" s="7">
        <v>418</v>
      </c>
      <c r="B422" s="8" t="s">
        <v>478</v>
      </c>
      <c r="C422" s="9">
        <f t="shared" si="17"/>
        <v>4707</v>
      </c>
      <c r="D422" s="9">
        <v>4707</v>
      </c>
      <c r="E422" s="9"/>
      <c r="F422" s="9"/>
      <c r="G422" s="9"/>
      <c r="H422" s="9"/>
      <c r="I422" s="9"/>
      <c r="J422" s="9">
        <f t="shared" si="18"/>
        <v>4707</v>
      </c>
      <c r="K422" s="9">
        <v>274776</v>
      </c>
      <c r="L422" s="10">
        <f>J422/K422</f>
        <v>1.7130317058258362E-2</v>
      </c>
      <c r="M422" s="8" t="s">
        <v>23</v>
      </c>
    </row>
    <row r="423" spans="1:13" x14ac:dyDescent="0.25">
      <c r="A423" s="7">
        <v>419</v>
      </c>
      <c r="B423" s="8" t="s">
        <v>479</v>
      </c>
      <c r="C423" s="9">
        <f t="shared" si="17"/>
        <v>134702</v>
      </c>
      <c r="D423" s="9"/>
      <c r="E423" s="9"/>
      <c r="F423" s="9">
        <v>134702</v>
      </c>
      <c r="G423" s="9"/>
      <c r="H423" s="9"/>
      <c r="I423" s="9"/>
      <c r="J423" s="9">
        <f t="shared" si="18"/>
        <v>134702</v>
      </c>
      <c r="K423" s="9">
        <v>10874551</v>
      </c>
      <c r="L423" s="10">
        <f>J423/K423</f>
        <v>1.2386902227043672E-2</v>
      </c>
      <c r="M423" s="8" t="s">
        <v>41</v>
      </c>
    </row>
    <row r="424" spans="1:13" x14ac:dyDescent="0.25">
      <c r="A424" s="7">
        <v>420</v>
      </c>
      <c r="B424" s="8" t="s">
        <v>480</v>
      </c>
      <c r="C424" s="9">
        <f t="shared" si="17"/>
        <v>121853</v>
      </c>
      <c r="D424" s="9">
        <v>121853</v>
      </c>
      <c r="E424" s="9"/>
      <c r="F424" s="9"/>
      <c r="G424" s="9"/>
      <c r="H424" s="9"/>
      <c r="I424" s="9"/>
      <c r="J424" s="9">
        <f t="shared" si="18"/>
        <v>121853</v>
      </c>
      <c r="K424" s="9" t="s">
        <v>21</v>
      </c>
      <c r="L424" s="11"/>
      <c r="M424" s="8" t="s">
        <v>481</v>
      </c>
    </row>
    <row r="425" spans="1:13" x14ac:dyDescent="0.25">
      <c r="A425" s="7">
        <v>421</v>
      </c>
      <c r="B425" s="8" t="s">
        <v>482</v>
      </c>
      <c r="C425" s="9">
        <f t="shared" si="17"/>
        <v>109180</v>
      </c>
      <c r="D425" s="9">
        <v>10011</v>
      </c>
      <c r="E425" s="9"/>
      <c r="F425" s="9"/>
      <c r="G425" s="9">
        <v>99169</v>
      </c>
      <c r="H425" s="9"/>
      <c r="I425" s="9"/>
      <c r="J425" s="9">
        <f t="shared" si="18"/>
        <v>109180</v>
      </c>
      <c r="K425" s="9" t="s">
        <v>21</v>
      </c>
      <c r="L425" s="11"/>
      <c r="M425" s="8" t="s">
        <v>483</v>
      </c>
    </row>
    <row r="426" spans="1:13" x14ac:dyDescent="0.25">
      <c r="A426" s="7">
        <v>422</v>
      </c>
      <c r="B426" s="8" t="s">
        <v>484</v>
      </c>
      <c r="C426" s="9">
        <f t="shared" si="17"/>
        <v>30815</v>
      </c>
      <c r="D426" s="9"/>
      <c r="E426" s="9"/>
      <c r="F426" s="9"/>
      <c r="G426" s="9">
        <v>30815</v>
      </c>
      <c r="H426" s="9"/>
      <c r="I426" s="9"/>
      <c r="J426" s="9">
        <f t="shared" si="18"/>
        <v>30815</v>
      </c>
      <c r="K426" s="9" t="s">
        <v>21</v>
      </c>
      <c r="L426" s="11"/>
      <c r="M426" s="8"/>
    </row>
    <row r="427" spans="1:13" x14ac:dyDescent="0.25">
      <c r="A427" s="7">
        <v>423</v>
      </c>
      <c r="B427" s="8" t="s">
        <v>485</v>
      </c>
      <c r="C427" s="9">
        <f t="shared" si="17"/>
        <v>149999</v>
      </c>
      <c r="D427" s="9"/>
      <c r="E427" s="9"/>
      <c r="F427" s="9"/>
      <c r="G427" s="9">
        <v>149999</v>
      </c>
      <c r="H427" s="9"/>
      <c r="I427" s="9"/>
      <c r="J427" s="9">
        <f t="shared" si="18"/>
        <v>149999</v>
      </c>
      <c r="K427" s="9" t="s">
        <v>21</v>
      </c>
      <c r="L427" s="11"/>
      <c r="M427" s="8"/>
    </row>
    <row r="428" spans="1:13" x14ac:dyDescent="0.25">
      <c r="A428" s="7">
        <v>424</v>
      </c>
      <c r="B428" s="8" t="s">
        <v>486</v>
      </c>
      <c r="C428" s="9">
        <f t="shared" si="17"/>
        <v>40000</v>
      </c>
      <c r="D428" s="9"/>
      <c r="E428" s="9"/>
      <c r="F428" s="9"/>
      <c r="G428" s="9"/>
      <c r="H428" s="9">
        <v>40000</v>
      </c>
      <c r="I428" s="9"/>
      <c r="J428" s="9">
        <f t="shared" si="18"/>
        <v>40000</v>
      </c>
      <c r="K428" s="9" t="s">
        <v>21</v>
      </c>
      <c r="L428" s="11"/>
      <c r="M428" s="8"/>
    </row>
    <row r="429" spans="1:13" x14ac:dyDescent="0.25">
      <c r="A429" s="7">
        <v>425</v>
      </c>
      <c r="B429" s="8" t="s">
        <v>487</v>
      </c>
      <c r="C429" s="9">
        <f t="shared" si="17"/>
        <v>15534</v>
      </c>
      <c r="D429" s="9">
        <v>15534</v>
      </c>
      <c r="E429" s="9"/>
      <c r="F429" s="9"/>
      <c r="G429" s="9"/>
      <c r="H429" s="9"/>
      <c r="I429" s="9"/>
      <c r="J429" s="9">
        <f t="shared" si="18"/>
        <v>15534</v>
      </c>
      <c r="K429" s="9" t="s">
        <v>21</v>
      </c>
      <c r="L429" s="11"/>
      <c r="M429" s="8"/>
    </row>
    <row r="430" spans="1:13" x14ac:dyDescent="0.25">
      <c r="A430" s="7">
        <v>426</v>
      </c>
      <c r="B430" s="8" t="s">
        <v>488</v>
      </c>
      <c r="C430" s="9">
        <f t="shared" si="17"/>
        <v>4045</v>
      </c>
      <c r="D430" s="9">
        <v>4045</v>
      </c>
      <c r="E430" s="9"/>
      <c r="F430" s="9"/>
      <c r="G430" s="9"/>
      <c r="H430" s="9"/>
      <c r="I430" s="9"/>
      <c r="J430" s="9">
        <f t="shared" si="18"/>
        <v>4045</v>
      </c>
      <c r="K430" s="9" t="s">
        <v>21</v>
      </c>
      <c r="L430" s="11"/>
      <c r="M430" s="8"/>
    </row>
    <row r="431" spans="1:13" x14ac:dyDescent="0.25">
      <c r="A431" s="7">
        <v>427</v>
      </c>
      <c r="B431" s="8" t="s">
        <v>489</v>
      </c>
      <c r="C431" s="9">
        <f t="shared" si="17"/>
        <v>95965</v>
      </c>
      <c r="D431" s="9"/>
      <c r="E431" s="9"/>
      <c r="F431" s="9">
        <v>95965</v>
      </c>
      <c r="G431" s="9"/>
      <c r="H431" s="9"/>
      <c r="I431" s="9"/>
      <c r="J431" s="9">
        <f t="shared" si="18"/>
        <v>95965</v>
      </c>
      <c r="K431" s="9">
        <v>6566036</v>
      </c>
      <c r="L431" s="10">
        <f>J431/K431</f>
        <v>1.4615363059233912E-2</v>
      </c>
      <c r="M431" s="8" t="s">
        <v>56</v>
      </c>
    </row>
    <row r="432" spans="1:13" x14ac:dyDescent="0.25">
      <c r="A432" s="7">
        <v>428</v>
      </c>
      <c r="B432" s="8" t="s">
        <v>490</v>
      </c>
      <c r="C432" s="9">
        <f t="shared" si="17"/>
        <v>18651</v>
      </c>
      <c r="D432" s="9">
        <v>18651</v>
      </c>
      <c r="E432" s="9"/>
      <c r="F432" s="9"/>
      <c r="G432" s="9"/>
      <c r="H432" s="9"/>
      <c r="I432" s="9"/>
      <c r="J432" s="9">
        <f t="shared" si="18"/>
        <v>18651</v>
      </c>
      <c r="K432" s="9" t="s">
        <v>21</v>
      </c>
      <c r="L432" s="11"/>
      <c r="M432" s="8"/>
    </row>
    <row r="433" spans="1:15" x14ac:dyDescent="0.25">
      <c r="A433" s="7">
        <v>429</v>
      </c>
      <c r="B433" s="8" t="s">
        <v>491</v>
      </c>
      <c r="C433" s="9">
        <f t="shared" si="17"/>
        <v>76504</v>
      </c>
      <c r="D433" s="9"/>
      <c r="E433" s="9"/>
      <c r="F433" s="9"/>
      <c r="G433" s="9">
        <v>76504</v>
      </c>
      <c r="H433" s="9"/>
      <c r="I433" s="9"/>
      <c r="J433" s="9">
        <f t="shared" si="18"/>
        <v>76504</v>
      </c>
      <c r="K433" s="9" t="s">
        <v>21</v>
      </c>
      <c r="L433" s="11"/>
      <c r="M433" s="8"/>
    </row>
    <row r="434" spans="1:15" x14ac:dyDescent="0.25">
      <c r="A434" s="7">
        <v>430</v>
      </c>
      <c r="B434" s="8" t="s">
        <v>492</v>
      </c>
      <c r="C434" s="9">
        <f t="shared" si="17"/>
        <v>73102</v>
      </c>
      <c r="D434" s="9"/>
      <c r="E434" s="9"/>
      <c r="F434" s="9"/>
      <c r="G434" s="9">
        <v>73102</v>
      </c>
      <c r="H434" s="9"/>
      <c r="I434" s="9"/>
      <c r="J434" s="9">
        <f t="shared" si="18"/>
        <v>73102</v>
      </c>
      <c r="K434" s="9" t="s">
        <v>21</v>
      </c>
      <c r="L434" s="11"/>
      <c r="M434" s="8"/>
    </row>
    <row r="435" spans="1:15" x14ac:dyDescent="0.25">
      <c r="A435" s="12">
        <v>431</v>
      </c>
      <c r="B435" s="13" t="s">
        <v>493</v>
      </c>
      <c r="C435" s="14">
        <f t="shared" si="17"/>
        <v>94236</v>
      </c>
      <c r="D435" s="14"/>
      <c r="E435" s="14"/>
      <c r="F435" s="14"/>
      <c r="G435" s="14">
        <v>94236</v>
      </c>
      <c r="H435" s="14"/>
      <c r="I435" s="14"/>
      <c r="J435" s="14">
        <f t="shared" si="18"/>
        <v>94236</v>
      </c>
      <c r="K435" s="14" t="s">
        <v>21</v>
      </c>
      <c r="L435" s="15"/>
      <c r="M435" s="8"/>
    </row>
    <row r="436" spans="1:15" s="1" customFormat="1" ht="15.75" x14ac:dyDescent="0.25">
      <c r="A436"/>
      <c r="B436" s="16" t="s">
        <v>494</v>
      </c>
      <c r="C436" s="17">
        <v>64544202</v>
      </c>
      <c r="D436" s="17">
        <v>17143239</v>
      </c>
      <c r="E436" s="17">
        <v>1886046</v>
      </c>
      <c r="F436" s="17">
        <v>23812643</v>
      </c>
      <c r="G436" s="17">
        <v>20573274</v>
      </c>
      <c r="H436" s="17">
        <v>1129000</v>
      </c>
      <c r="I436" s="17">
        <v>27000000</v>
      </c>
      <c r="J436" s="17">
        <v>91544202</v>
      </c>
      <c r="K436" s="17"/>
      <c r="L436" s="17"/>
      <c r="M436" s="18"/>
      <c r="N436"/>
      <c r="O436" s="19"/>
    </row>
    <row r="439" spans="1:15" x14ac:dyDescent="0.25">
      <c r="A439" s="20" t="s">
        <v>495</v>
      </c>
    </row>
  </sheetData>
  <autoFilter ref="B4:M436" xr:uid="{00000000-0009-0000-0000-000005000000}"/>
  <mergeCells count="10">
    <mergeCell ref="A1:M1"/>
    <mergeCell ref="A2:A3"/>
    <mergeCell ref="B2:B3"/>
    <mergeCell ref="C2:C3"/>
    <mergeCell ref="D2:H2"/>
    <mergeCell ref="I2:I3"/>
    <mergeCell ref="J2:J3"/>
    <mergeCell ref="K2:K3"/>
    <mergeCell ref="L2:L3"/>
    <mergeCell ref="M2:M3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59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</vt:i4>
      </vt:variant>
    </vt:vector>
  </HeadingPairs>
  <TitlesOfParts>
    <vt:vector size="14" baseType="lpstr">
      <vt:lpstr>2016</vt:lpstr>
      <vt:lpstr>2017</vt:lpstr>
      <vt:lpstr>2018</vt:lpstr>
      <vt:lpstr>2019</vt:lpstr>
      <vt:lpstr>2020</vt:lpstr>
      <vt:lpstr>2021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'2017'!Zone_d_impression</vt:lpstr>
      <vt:lpstr>'2020'!Zone_d_impression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BROQUET Jérôme</dc:creator>
  <cp:lastModifiedBy>Christian WODLI</cp:lastModifiedBy>
  <dcterms:created xsi:type="dcterms:W3CDTF">2023-09-08T08:58:15Z</dcterms:created>
  <dcterms:modified xsi:type="dcterms:W3CDTF">2024-06-19T07:36:08Z</dcterms:modified>
</cp:coreProperties>
</file>